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b\Desktop\poliinfo-dryrun-eval\evaluationsheet\"/>
    </mc:Choice>
  </mc:AlternateContent>
  <bookViews>
    <workbookView xWindow="0" yWindow="0" windowWidth="28800" windowHeight="12450"/>
  </bookViews>
  <sheets>
    <sheet name="result" sheetId="10" r:id="rId1"/>
    <sheet name="detail" sheetId="2" r:id="rId2"/>
  </sheets>
  <calcPr calcId="152511"/>
</workbook>
</file>

<file path=xl/calcChain.xml><?xml version="1.0" encoding="utf-8"?>
<calcChain xmlns="http://schemas.openxmlformats.org/spreadsheetml/2006/main">
  <c r="D6" i="10" l="1"/>
  <c r="D7" i="10"/>
  <c r="D8" i="10"/>
  <c r="D9" i="10"/>
  <c r="D10" i="10"/>
  <c r="D5" i="10"/>
  <c r="O5" i="10"/>
  <c r="P5" i="10"/>
  <c r="O6" i="10"/>
  <c r="P6" i="10"/>
  <c r="O7" i="10"/>
  <c r="P7" i="10"/>
  <c r="O8" i="10"/>
  <c r="P8" i="10"/>
  <c r="O9" i="10"/>
  <c r="P9" i="10"/>
  <c r="O10" i="10"/>
  <c r="P10" i="10"/>
  <c r="N10" i="10"/>
  <c r="N9" i="10"/>
  <c r="N8" i="10"/>
  <c r="N7" i="10"/>
  <c r="N6" i="10"/>
  <c r="N5" i="10"/>
  <c r="L5" i="10"/>
  <c r="M5" i="10"/>
  <c r="L6" i="10"/>
  <c r="M6" i="10"/>
  <c r="L7" i="10"/>
  <c r="M7" i="10"/>
  <c r="L8" i="10"/>
  <c r="M8" i="10"/>
  <c r="L9" i="10"/>
  <c r="M9" i="10"/>
  <c r="L10" i="10"/>
  <c r="M10" i="10"/>
  <c r="K10" i="10"/>
  <c r="K9" i="10"/>
  <c r="K8" i="10"/>
  <c r="K7" i="10"/>
  <c r="K6" i="10"/>
  <c r="K5" i="10"/>
  <c r="Y15" i="10"/>
  <c r="Z15" i="10"/>
  <c r="AA15" i="10"/>
  <c r="Y16" i="10"/>
  <c r="Z16" i="10"/>
  <c r="AA16" i="10"/>
  <c r="Y17" i="10"/>
  <c r="Z17" i="10"/>
  <c r="AA17" i="10"/>
  <c r="Y18" i="10"/>
  <c r="Z18" i="10"/>
  <c r="AA18" i="10"/>
  <c r="Y19" i="10"/>
  <c r="Z19" i="10"/>
  <c r="AA19" i="10"/>
  <c r="Y20" i="10"/>
  <c r="Z20" i="10"/>
  <c r="AA20" i="10"/>
  <c r="Y21" i="10"/>
  <c r="Z21" i="10"/>
  <c r="AA21" i="10"/>
  <c r="Y22" i="10"/>
  <c r="Z22" i="10"/>
  <c r="AA22" i="10"/>
  <c r="Y23" i="10"/>
  <c r="Z23" i="10"/>
  <c r="AA23" i="10"/>
  <c r="Y24" i="10"/>
  <c r="Z24" i="10"/>
  <c r="AA24" i="10"/>
  <c r="Y25" i="10"/>
  <c r="Z25" i="10"/>
  <c r="AA25" i="10"/>
  <c r="Y26" i="10"/>
  <c r="Z26" i="10"/>
  <c r="AA26" i="10"/>
  <c r="Y27" i="10"/>
  <c r="Z27" i="10"/>
  <c r="AA27" i="10"/>
  <c r="Y28" i="10"/>
  <c r="Z28" i="10"/>
  <c r="AA28" i="10"/>
  <c r="Y29" i="10"/>
  <c r="Z29" i="10"/>
  <c r="AA29" i="10"/>
  <c r="Y30" i="10"/>
  <c r="Z30" i="10"/>
  <c r="AA30" i="10"/>
  <c r="Y31" i="10"/>
  <c r="Z31" i="10"/>
  <c r="AA31" i="10"/>
  <c r="Y32" i="10"/>
  <c r="Z32" i="10"/>
  <c r="AA32" i="10"/>
  <c r="Y33" i="10"/>
  <c r="Z33" i="10"/>
  <c r="AA33" i="10"/>
  <c r="Y34" i="10"/>
  <c r="Z34" i="10"/>
  <c r="AA34" i="10"/>
  <c r="Y35" i="10"/>
  <c r="Z35" i="10"/>
  <c r="AA35" i="10"/>
  <c r="Y36" i="10"/>
  <c r="Z36" i="10"/>
  <c r="AA36" i="10"/>
  <c r="Y37" i="10"/>
  <c r="Z37" i="10"/>
  <c r="AA37" i="10"/>
  <c r="Y38" i="10"/>
  <c r="Z38" i="10"/>
  <c r="AA38" i="10"/>
  <c r="Y39" i="10"/>
  <c r="Z39" i="10"/>
  <c r="AA39" i="10"/>
  <c r="Y40" i="10"/>
  <c r="Z40" i="10"/>
  <c r="AA40" i="10"/>
  <c r="Y41" i="10"/>
  <c r="Z41" i="10"/>
  <c r="AA41" i="10"/>
  <c r="Y42" i="10"/>
  <c r="Z42" i="10"/>
  <c r="AA42" i="10"/>
  <c r="Y43" i="10"/>
  <c r="Z43" i="10"/>
  <c r="AA43" i="10"/>
  <c r="Z14" i="10"/>
  <c r="AA14" i="10"/>
  <c r="Y14" i="10"/>
  <c r="I6" i="10"/>
  <c r="J6" i="10"/>
  <c r="I7" i="10"/>
  <c r="J7" i="10"/>
  <c r="I8" i="10"/>
  <c r="J8" i="10"/>
  <c r="I9" i="10"/>
  <c r="J9" i="10"/>
  <c r="I10" i="10"/>
  <c r="J10" i="10"/>
  <c r="F6" i="10"/>
  <c r="G6" i="10"/>
  <c r="F7" i="10"/>
  <c r="G7" i="10"/>
  <c r="F8" i="10"/>
  <c r="G8" i="10"/>
  <c r="F9" i="10"/>
  <c r="G9" i="10"/>
  <c r="F10" i="10"/>
  <c r="G10" i="10"/>
  <c r="H10" i="10"/>
  <c r="H9" i="10"/>
  <c r="H8" i="10"/>
  <c r="H7" i="10"/>
  <c r="H6" i="10"/>
  <c r="E10" i="10"/>
  <c r="E9" i="10"/>
  <c r="E8" i="10"/>
  <c r="E7" i="10"/>
  <c r="F5" i="10"/>
  <c r="G5" i="10"/>
  <c r="E6" i="10"/>
  <c r="V20" i="10"/>
  <c r="W20" i="10"/>
  <c r="X20" i="10"/>
  <c r="V21" i="10"/>
  <c r="W21" i="10"/>
  <c r="X21" i="10"/>
  <c r="V22" i="10"/>
  <c r="W22" i="10"/>
  <c r="X22" i="10"/>
  <c r="V23" i="10"/>
  <c r="W23" i="10"/>
  <c r="X23" i="10"/>
  <c r="W19" i="10"/>
  <c r="X19" i="10"/>
  <c r="V25" i="10"/>
  <c r="W25" i="10"/>
  <c r="X25" i="10"/>
  <c r="V26" i="10"/>
  <c r="W26" i="10"/>
  <c r="X26" i="10"/>
  <c r="V27" i="10"/>
  <c r="W27" i="10"/>
  <c r="X27" i="10"/>
  <c r="V28" i="10"/>
  <c r="W28" i="10"/>
  <c r="X28" i="10"/>
  <c r="W24" i="10"/>
  <c r="X24" i="10"/>
  <c r="V30" i="10"/>
  <c r="W30" i="10"/>
  <c r="X30" i="10"/>
  <c r="V31" i="10"/>
  <c r="W31" i="10"/>
  <c r="X31" i="10"/>
  <c r="V32" i="10"/>
  <c r="W32" i="10"/>
  <c r="X32" i="10"/>
  <c r="V33" i="10"/>
  <c r="W33" i="10"/>
  <c r="X33" i="10"/>
  <c r="V34" i="10"/>
  <c r="W34" i="10"/>
  <c r="X34" i="10"/>
  <c r="V35" i="10"/>
  <c r="W35" i="10"/>
  <c r="X35" i="10"/>
  <c r="V36" i="10"/>
  <c r="W36" i="10"/>
  <c r="X36" i="10"/>
  <c r="V37" i="10"/>
  <c r="W37" i="10"/>
  <c r="X37" i="10"/>
  <c r="V38" i="10"/>
  <c r="W38" i="10"/>
  <c r="X38" i="10"/>
  <c r="V39" i="10"/>
  <c r="W39" i="10"/>
  <c r="X39" i="10"/>
  <c r="V40" i="10"/>
  <c r="W40" i="10"/>
  <c r="X40" i="10"/>
  <c r="V41" i="10"/>
  <c r="W41" i="10"/>
  <c r="X41" i="10"/>
  <c r="V42" i="10"/>
  <c r="W42" i="10"/>
  <c r="X42" i="10"/>
  <c r="V43" i="10"/>
  <c r="W43" i="10"/>
  <c r="X43" i="10"/>
  <c r="W29" i="10"/>
  <c r="X29" i="10"/>
  <c r="V29" i="10"/>
  <c r="V24" i="10"/>
  <c r="V19" i="10"/>
  <c r="V15" i="10"/>
  <c r="E5" i="10" s="1"/>
  <c r="W15" i="10"/>
  <c r="X15" i="10"/>
  <c r="V16" i="10"/>
  <c r="W16" i="10"/>
  <c r="X16" i="10"/>
  <c r="V17" i="10"/>
  <c r="W17" i="10"/>
  <c r="I5" i="10" s="1"/>
  <c r="X17" i="10"/>
  <c r="J5" i="10" s="1"/>
  <c r="V18" i="10"/>
  <c r="W18" i="10"/>
  <c r="X18" i="10"/>
  <c r="W14" i="10"/>
  <c r="X14" i="10"/>
  <c r="V14" i="10"/>
  <c r="Z5" i="2"/>
  <c r="AA5" i="2"/>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Z20" i="2"/>
  <c r="AA20" i="2"/>
  <c r="Z21" i="2"/>
  <c r="AA21" i="2"/>
  <c r="Z22" i="2"/>
  <c r="AA22" i="2"/>
  <c r="Z23" i="2"/>
  <c r="AA23" i="2"/>
  <c r="Z24" i="2"/>
  <c r="AA24" i="2"/>
  <c r="Z25" i="2"/>
  <c r="AA25" i="2"/>
  <c r="Z26" i="2"/>
  <c r="AA26" i="2"/>
  <c r="Z27" i="2"/>
  <c r="AA27" i="2"/>
  <c r="Z28" i="2"/>
  <c r="AA28" i="2"/>
  <c r="Z29" i="2"/>
  <c r="AA29" i="2"/>
  <c r="Z30" i="2"/>
  <c r="Z31" i="2"/>
  <c r="Z32" i="2"/>
  <c r="Z33" i="2"/>
  <c r="Z34"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X34" i="2"/>
  <c r="W34" i="2"/>
  <c r="V34" i="2"/>
  <c r="U34" i="2"/>
  <c r="T34" i="2"/>
  <c r="S34" i="2"/>
  <c r="R34" i="2"/>
  <c r="Q34" i="2"/>
  <c r="P34" i="2"/>
  <c r="O34" i="2"/>
  <c r="N34" i="2"/>
  <c r="M34" i="2"/>
  <c r="K34" i="2"/>
  <c r="J34" i="2"/>
  <c r="X29" i="2"/>
  <c r="W29" i="2"/>
  <c r="V29" i="2"/>
  <c r="U29" i="2"/>
  <c r="T29" i="2"/>
  <c r="S29" i="2"/>
  <c r="R29" i="2"/>
  <c r="Q29" i="2"/>
  <c r="P29" i="2"/>
  <c r="O29" i="2"/>
  <c r="N29" i="2"/>
  <c r="M29" i="2"/>
  <c r="L29" i="2"/>
  <c r="K29" i="2"/>
  <c r="J29" i="2"/>
  <c r="X24" i="2"/>
  <c r="W24" i="2"/>
  <c r="V24" i="2"/>
  <c r="U24" i="2"/>
  <c r="T24" i="2"/>
  <c r="S24" i="2"/>
  <c r="R24" i="2"/>
  <c r="Q24" i="2"/>
  <c r="P24" i="2"/>
  <c r="O24" i="2"/>
  <c r="N24" i="2"/>
  <c r="M24" i="2"/>
  <c r="L24" i="2"/>
  <c r="K24" i="2"/>
  <c r="J24" i="2"/>
  <c r="X19" i="2"/>
  <c r="W19" i="2"/>
  <c r="V19" i="2"/>
  <c r="U19" i="2"/>
  <c r="T19" i="2"/>
  <c r="S19" i="2"/>
  <c r="R19" i="2"/>
  <c r="Q19" i="2"/>
  <c r="P19" i="2"/>
  <c r="O19" i="2"/>
  <c r="N19" i="2"/>
  <c r="M19" i="2"/>
  <c r="L19" i="2"/>
  <c r="K19" i="2"/>
  <c r="J19" i="2"/>
  <c r="X14" i="2"/>
  <c r="W14" i="2"/>
  <c r="V14" i="2"/>
  <c r="U14" i="2"/>
  <c r="T14" i="2"/>
  <c r="S14" i="2"/>
  <c r="R14" i="2"/>
  <c r="Q14" i="2"/>
  <c r="P14" i="2"/>
  <c r="O14" i="2"/>
  <c r="N14" i="2"/>
  <c r="M14" i="2"/>
  <c r="L14" i="2"/>
  <c r="K14" i="2"/>
  <c r="J14" i="2"/>
  <c r="K9" i="2"/>
  <c r="L9" i="2"/>
  <c r="M9" i="2"/>
  <c r="N9" i="2"/>
  <c r="O9" i="2"/>
  <c r="P9" i="2"/>
  <c r="Q9" i="2"/>
  <c r="R9" i="2"/>
  <c r="S9" i="2"/>
  <c r="T9" i="2"/>
  <c r="U9" i="2"/>
  <c r="V9" i="2"/>
  <c r="W9" i="2"/>
  <c r="X9" i="2"/>
  <c r="J9" i="2"/>
  <c r="K20" i="2"/>
  <c r="L20" i="2"/>
  <c r="K21" i="2"/>
  <c r="L21" i="2"/>
  <c r="K22" i="2"/>
  <c r="L22" i="2"/>
  <c r="K23" i="2"/>
  <c r="L23" i="2"/>
  <c r="J21" i="2"/>
  <c r="J22" i="2"/>
  <c r="J23" i="2"/>
  <c r="J20" i="2"/>
  <c r="K15" i="2"/>
  <c r="L15" i="2"/>
  <c r="K16" i="2"/>
  <c r="L16" i="2"/>
  <c r="K17" i="2"/>
  <c r="L17" i="2"/>
  <c r="K18" i="2"/>
  <c r="L18" i="2"/>
  <c r="J16" i="2"/>
  <c r="J17" i="2"/>
  <c r="J18" i="2"/>
  <c r="J15" i="2"/>
  <c r="K10" i="2"/>
  <c r="L10" i="2"/>
  <c r="K11" i="2"/>
  <c r="L11" i="2"/>
  <c r="K12" i="2"/>
  <c r="L12" i="2"/>
  <c r="K13" i="2"/>
  <c r="L13" i="2"/>
  <c r="J11" i="2"/>
  <c r="J12" i="2"/>
  <c r="J13" i="2"/>
  <c r="J10" i="2"/>
  <c r="Y5" i="2"/>
  <c r="W15" i="2"/>
  <c r="X15" i="2"/>
  <c r="W16" i="2"/>
  <c r="X16" i="2"/>
  <c r="W17" i="2"/>
  <c r="X17" i="2"/>
  <c r="W18" i="2"/>
  <c r="X18" i="2"/>
  <c r="V16" i="2"/>
  <c r="V17" i="2"/>
  <c r="V18" i="2"/>
  <c r="W20" i="2"/>
  <c r="X20" i="2"/>
  <c r="W21" i="2"/>
  <c r="X21" i="2"/>
  <c r="W22" i="2"/>
  <c r="X22" i="2"/>
  <c r="W23" i="2"/>
  <c r="X23" i="2"/>
  <c r="V21" i="2"/>
  <c r="V22" i="2"/>
  <c r="V23" i="2"/>
  <c r="T20" i="2"/>
  <c r="U20" i="2"/>
  <c r="T21" i="2"/>
  <c r="U21" i="2"/>
  <c r="T22" i="2"/>
  <c r="U22" i="2"/>
  <c r="T23" i="2"/>
  <c r="U23" i="2"/>
  <c r="S21" i="2"/>
  <c r="S22" i="2"/>
  <c r="S23" i="2"/>
  <c r="T15" i="2"/>
  <c r="U15" i="2"/>
  <c r="T16" i="2"/>
  <c r="U16" i="2"/>
  <c r="T17" i="2"/>
  <c r="U17" i="2"/>
  <c r="T18" i="2"/>
  <c r="U18" i="2"/>
  <c r="S16" i="2"/>
  <c r="S17" i="2"/>
  <c r="S18" i="2"/>
  <c r="W25" i="2"/>
  <c r="X25" i="2"/>
  <c r="W26" i="2"/>
  <c r="X26" i="2"/>
  <c r="W27" i="2"/>
  <c r="X27" i="2"/>
  <c r="W28" i="2"/>
  <c r="X28" i="2"/>
  <c r="V26" i="2"/>
  <c r="V27" i="2"/>
  <c r="V28" i="2"/>
  <c r="T25" i="2"/>
  <c r="U25" i="2"/>
  <c r="T26" i="2"/>
  <c r="U26" i="2"/>
  <c r="T27" i="2"/>
  <c r="U27" i="2"/>
  <c r="T28" i="2"/>
  <c r="U28" i="2"/>
  <c r="S26" i="2"/>
  <c r="S27" i="2"/>
  <c r="S28" i="2"/>
  <c r="W30" i="2"/>
  <c r="X30" i="2"/>
  <c r="W31" i="2"/>
  <c r="X31" i="2"/>
  <c r="W32" i="2"/>
  <c r="X32" i="2"/>
  <c r="W33" i="2"/>
  <c r="X33" i="2"/>
  <c r="V31" i="2"/>
  <c r="V32" i="2"/>
  <c r="V33" i="2"/>
  <c r="T30" i="2"/>
  <c r="U30" i="2"/>
  <c r="T31" i="2"/>
  <c r="U31" i="2"/>
  <c r="T32" i="2"/>
  <c r="U32" i="2"/>
  <c r="T33" i="2"/>
  <c r="U33" i="2"/>
  <c r="S31" i="2"/>
  <c r="S32" i="2"/>
  <c r="S33" i="2"/>
  <c r="Q30" i="2"/>
  <c r="R30" i="2"/>
  <c r="Q31" i="2"/>
  <c r="R31" i="2"/>
  <c r="Q32" i="2"/>
  <c r="R32" i="2"/>
  <c r="Q33" i="2"/>
  <c r="R33" i="2"/>
  <c r="P31" i="2"/>
  <c r="P32" i="2"/>
  <c r="P33" i="2"/>
  <c r="Q25" i="2"/>
  <c r="R25" i="2"/>
  <c r="Q26" i="2"/>
  <c r="R26" i="2"/>
  <c r="Q27" i="2"/>
  <c r="R27" i="2"/>
  <c r="Q28" i="2"/>
  <c r="R28" i="2"/>
  <c r="P26" i="2"/>
  <c r="P27" i="2"/>
  <c r="P28" i="2"/>
  <c r="Q20" i="2"/>
  <c r="R20" i="2"/>
  <c r="Q21" i="2"/>
  <c r="R21" i="2"/>
  <c r="Q22" i="2"/>
  <c r="R22" i="2"/>
  <c r="Q23" i="2"/>
  <c r="R23" i="2"/>
  <c r="P21" i="2"/>
  <c r="P22" i="2"/>
  <c r="P23" i="2"/>
  <c r="P16" i="2"/>
  <c r="Q16" i="2"/>
  <c r="R16" i="2"/>
  <c r="P17" i="2"/>
  <c r="Q17" i="2"/>
  <c r="R17" i="2"/>
  <c r="P18" i="2"/>
  <c r="Q18" i="2"/>
  <c r="R18" i="2"/>
  <c r="Q15" i="2"/>
  <c r="R15" i="2"/>
  <c r="W10" i="2"/>
  <c r="X10" i="2"/>
  <c r="W11" i="2"/>
  <c r="X11" i="2"/>
  <c r="W12" i="2"/>
  <c r="X12" i="2"/>
  <c r="W13" i="2"/>
  <c r="X13" i="2"/>
  <c r="V11" i="2"/>
  <c r="V12" i="2"/>
  <c r="V13" i="2"/>
  <c r="T10" i="2"/>
  <c r="U10" i="2"/>
  <c r="T11" i="2"/>
  <c r="U11" i="2"/>
  <c r="T12" i="2"/>
  <c r="U12" i="2"/>
  <c r="T13" i="2"/>
  <c r="U13" i="2"/>
  <c r="S11" i="2"/>
  <c r="S12" i="2"/>
  <c r="S13" i="2"/>
  <c r="P11" i="2"/>
  <c r="Q11" i="2"/>
  <c r="R11" i="2"/>
  <c r="P12" i="2"/>
  <c r="Q12" i="2"/>
  <c r="R12" i="2"/>
  <c r="P13" i="2"/>
  <c r="Q13" i="2"/>
  <c r="R13" i="2"/>
  <c r="Q10" i="2"/>
  <c r="R10" i="2"/>
  <c r="V30" i="2"/>
  <c r="S30" i="2"/>
  <c r="P30" i="2"/>
  <c r="V25" i="2"/>
  <c r="S25" i="2"/>
  <c r="P25" i="2"/>
  <c r="V20" i="2"/>
  <c r="S20" i="2"/>
  <c r="P20" i="2"/>
  <c r="M20" i="2"/>
  <c r="V15" i="2"/>
  <c r="S15" i="2"/>
  <c r="P15" i="2"/>
  <c r="V10" i="2"/>
  <c r="S10" i="2"/>
  <c r="P10" i="2"/>
  <c r="W5" i="2"/>
  <c r="X5" i="2"/>
  <c r="W6" i="2"/>
  <c r="X6" i="2"/>
  <c r="W7" i="2"/>
  <c r="X7" i="2"/>
  <c r="W8" i="2"/>
  <c r="X8" i="2"/>
  <c r="V6" i="2"/>
  <c r="V7" i="2"/>
  <c r="V8" i="2"/>
  <c r="T5" i="2"/>
  <c r="U5" i="2"/>
  <c r="T6" i="2"/>
  <c r="U6" i="2"/>
  <c r="T7" i="2"/>
  <c r="U7" i="2"/>
  <c r="T8" i="2"/>
  <c r="U8" i="2"/>
  <c r="S6" i="2"/>
  <c r="S7" i="2"/>
  <c r="S8" i="2"/>
  <c r="P6" i="2"/>
  <c r="Q6" i="2"/>
  <c r="R6" i="2"/>
  <c r="P7" i="2"/>
  <c r="Q7" i="2"/>
  <c r="R7" i="2"/>
  <c r="P8" i="2"/>
  <c r="Q8" i="2"/>
  <c r="R8" i="2"/>
  <c r="Q5" i="2"/>
  <c r="R5" i="2"/>
  <c r="V5" i="2"/>
  <c r="S5" i="2"/>
  <c r="P5" i="2"/>
  <c r="N30" i="2"/>
  <c r="O30" i="2"/>
  <c r="N31" i="2"/>
  <c r="O31" i="2"/>
  <c r="N32" i="2"/>
  <c r="O32" i="2"/>
  <c r="N33" i="2"/>
  <c r="O33" i="2"/>
  <c r="M31" i="2"/>
  <c r="M32" i="2"/>
  <c r="M33" i="2"/>
  <c r="M30" i="2"/>
  <c r="N25" i="2"/>
  <c r="O25" i="2"/>
  <c r="N26" i="2"/>
  <c r="O26" i="2"/>
  <c r="N27" i="2"/>
  <c r="O27" i="2"/>
  <c r="N28" i="2"/>
  <c r="O28" i="2"/>
  <c r="M26" i="2"/>
  <c r="M27" i="2"/>
  <c r="M28" i="2"/>
  <c r="M25" i="2"/>
  <c r="N20" i="2"/>
  <c r="O20" i="2"/>
  <c r="N21" i="2"/>
  <c r="O21" i="2"/>
  <c r="N22" i="2"/>
  <c r="O22" i="2"/>
  <c r="N23" i="2"/>
  <c r="O23" i="2"/>
  <c r="M21" i="2"/>
  <c r="M22" i="2"/>
  <c r="M23" i="2"/>
  <c r="N15" i="2"/>
  <c r="O15" i="2"/>
  <c r="N16" i="2"/>
  <c r="O16" i="2"/>
  <c r="N17" i="2"/>
  <c r="O17" i="2"/>
  <c r="N18" i="2"/>
  <c r="O18" i="2"/>
  <c r="M16" i="2"/>
  <c r="M17" i="2"/>
  <c r="M18" i="2"/>
  <c r="N10" i="2"/>
  <c r="O10" i="2"/>
  <c r="N11" i="2"/>
  <c r="O11" i="2"/>
  <c r="N12" i="2"/>
  <c r="O12" i="2"/>
  <c r="N13" i="2"/>
  <c r="O13" i="2"/>
  <c r="M11" i="2"/>
  <c r="M12" i="2"/>
  <c r="M13" i="2"/>
  <c r="M15" i="2"/>
  <c r="M10" i="2"/>
  <c r="N5" i="2"/>
  <c r="O5" i="2"/>
  <c r="N6" i="2"/>
  <c r="O6" i="2"/>
  <c r="N7" i="2"/>
  <c r="O7" i="2"/>
  <c r="N8" i="2"/>
  <c r="O8" i="2"/>
  <c r="M6" i="2"/>
  <c r="M7" i="2"/>
  <c r="M8" i="2"/>
  <c r="M5" i="2"/>
  <c r="J26" i="2"/>
  <c r="K26" i="2"/>
  <c r="L26" i="2"/>
  <c r="J27" i="2"/>
  <c r="K27" i="2"/>
  <c r="L27" i="2"/>
  <c r="J28" i="2"/>
  <c r="K28" i="2"/>
  <c r="L28" i="2"/>
  <c r="K25" i="2"/>
  <c r="L25" i="2"/>
  <c r="J25" i="2"/>
  <c r="K5" i="2"/>
  <c r="L5" i="2"/>
  <c r="K6" i="2"/>
  <c r="L6" i="2"/>
  <c r="K7" i="2"/>
  <c r="L7" i="2"/>
  <c r="K8" i="2"/>
  <c r="L8" i="2"/>
  <c r="J6" i="2"/>
  <c r="J7" i="2"/>
  <c r="J8" i="2"/>
  <c r="J5" i="2"/>
  <c r="H33" i="2"/>
  <c r="H8" i="2"/>
  <c r="H13" i="2"/>
  <c r="H18" i="2"/>
  <c r="H23" i="2"/>
  <c r="H28" i="2"/>
  <c r="H22" i="2"/>
  <c r="H17" i="2"/>
  <c r="H12" i="2"/>
  <c r="H7" i="2"/>
  <c r="H27" i="2"/>
  <c r="H32" i="2"/>
  <c r="K30" i="2"/>
  <c r="L30" i="2"/>
  <c r="L34" i="2" s="1"/>
  <c r="AA34" i="2" s="1"/>
  <c r="K31" i="2"/>
  <c r="L31" i="2"/>
  <c r="AA31" i="2" s="1"/>
  <c r="K32" i="2"/>
  <c r="L32" i="2"/>
  <c r="AA32" i="2" s="1"/>
  <c r="K33" i="2"/>
  <c r="L33" i="2"/>
  <c r="AA33" i="2" s="1"/>
  <c r="J31" i="2"/>
  <c r="J32" i="2"/>
  <c r="J33" i="2"/>
  <c r="J30" i="2"/>
  <c r="H5" i="10" l="1"/>
  <c r="AA30" i="2"/>
</calcChain>
</file>

<file path=xl/sharedStrings.xml><?xml version="1.0" encoding="utf-8"?>
<sst xmlns="http://schemas.openxmlformats.org/spreadsheetml/2006/main" count="4605" uniqueCount="132">
  <si>
    <t>Team</t>
  </si>
  <si>
    <t>Priority</t>
  </si>
  <si>
    <t>Gold Standard</t>
  </si>
  <si>
    <t>Content(0-3)</t>
  </si>
  <si>
    <t>Well-formed(1-3)</t>
  </si>
  <si>
    <t>Total(1-3)</t>
  </si>
  <si>
    <t>cabbage</t>
  </si>
  <si>
    <t>　5年で防潮板を整備。液状化対策は調査を実施。非常用電源装置の整備を推進。</t>
  </si>
  <si>
    <t>　〔2〕学校危機管理マニュアルを改訂。</t>
  </si>
  <si>
    <t>　〔1〕被災地応援ツアー参加者1人につき1泊3千円、延べ5万泊を助成予定。</t>
  </si>
  <si>
    <t>　〔1〕日本の独自観測衛星の動向踏まえ活用検討。〔2〕防災行政無線等の活用を検討。</t>
  </si>
  <si>
    <t>　〔2〕積極的にアーティスト派遣。</t>
  </si>
  <si>
    <t>　〔2〕私立学校の物資備蓄へ補助。</t>
  </si>
  <si>
    <t>　〔3〕被災地域の子供たちを東京に招待し、国際大会観戦等の機会を提供する。</t>
  </si>
  <si>
    <t>　〔2〕長時間保育へ保育施設の備蓄品購入等の経費を区市町村を通じて支援。</t>
  </si>
  <si>
    <t>　〔1〕客観的データに基づき情報提供する。〔2〕増設する場所を指摘踏まえ検討。</t>
  </si>
  <si>
    <t>　民間の取組参考に検討進め、自立分散型エネルギー源確保の取組を推進する。</t>
  </si>
  <si>
    <t>　早期受け入れに向け精力的に調整。</t>
  </si>
  <si>
    <t>首都東京が大きく貢献すべき。</t>
  </si>
  <si>
    <t>未来を担う子供たちの安全を確保する厳しい放射能対策が重要だが、所見は。</t>
  </si>
  <si>
    <t>〔1〕浜岡原発は廃炉にするよう求めるべき。〔2〕自然エネルギーを中心とした東京発の新エネルギー戦略つくるべき。</t>
  </si>
  <si>
    <t>全ての地域を対象に。また、災害弱者への思い切った上乗せを。</t>
  </si>
  <si>
    <t>都内は国の支援地域対象外、被害者の住宅再建と地盤強化に対する支援を。</t>
  </si>
  <si>
    <t>23区の保険料値上げは深刻。区市町村に財政支援し、国保料軽減を。</t>
  </si>
  <si>
    <t>　今後とも総力を挙げて後押しする。</t>
  </si>
  <si>
    <t>　〔1〕防波堤を造り安全性強化したらよい。</t>
  </si>
  <si>
    <t>　今後とも整備地域に的を絞り重点的に助成。上乗せは考えていない。</t>
  </si>
  <si>
    <t>　都内100カ所の測定、区市町村への小型測定器貸与に加え、補正予算にモニタリングポストや検査機器の増設を措置。</t>
  </si>
  <si>
    <t>　国に提案要求。実現までの間の対応は、地元自治体の意向踏まえ今後検討。</t>
  </si>
  <si>
    <t>　新たな支援は考えていない。</t>
  </si>
  <si>
    <t>　〔2〕再生可能エネルギーの導入促進など電源確保の重要性が高まっている。</t>
  </si>
  <si>
    <t>景気の低迷に震災対応も加わりより厳しい財政運営が予想される。考えは。</t>
  </si>
  <si>
    <t>〔1〕不特定多数の都民が利用する大規模商業施設の耐震化に対する認識と今後の取組は。〔2〕帰宅困難者対策を計画して市区町村や事業者に協力要請し対策を協議すべき。</t>
  </si>
  <si>
    <t>認知症、寝たきり老人、孤独死等、高齢化社会における課題への所見は。</t>
  </si>
  <si>
    <t>　緻密な地域の絆を新しい共助として再生させ、大都市にふさわしい連帯を作りたい。</t>
  </si>
  <si>
    <t>　〔1〕所有者には社会的責務ある。様々な施策を総合的に展開し耐震化を推進。</t>
  </si>
  <si>
    <t>　堅実な財政運営に立ち返り、堅持。</t>
  </si>
  <si>
    <t>　〔2〕官民で協議の場を設け、課題を検討し社会全体で取り組む対策を策定する。</t>
  </si>
  <si>
    <t>震災を踏まえ省電力製品や災害対策技術の開発促進にどう取り組むのか。</t>
  </si>
  <si>
    <t>蒲田が訪日外国人旅行者受入環境整備事業の戦略拠点に選定されたが支援は。</t>
  </si>
  <si>
    <t>津波・高潮に備える取組は。</t>
  </si>
  <si>
    <t>　一時的なバックアップと首都の機能を移転するということを混同してはならない。</t>
  </si>
  <si>
    <t>　製品開発のサポートを充実等。</t>
  </si>
  <si>
    <t>　多言語観光案内標識の設置支援や定期的な情報交換・助言を継続実施する。</t>
  </si>
  <si>
    <t>　地元区と具体的な協議を進める。</t>
  </si>
  <si>
    <t>〔1〕高い放射線量を記録した施設を管理区域に指定し、むやみに人を立ち入らせない等、作業員の安全を図るべき。〔2〕排ガスの検査測定を各施設で行い、外部への影響を調査公表し、必要に応じて除染する等手立てが必要と考えるが、所見を。〔3〕下水汚泥処理の途中段階でセシウム等を洗浄できるような技術の積極的検討を。</t>
  </si>
  <si>
    <t>産地での検査だけでなく中央卸売市場において抜き取り検査を実施すべき。</t>
  </si>
  <si>
    <t>　〔1〕作業環境の安全性を確認しながら作業を進めている。〔2〕専門機関の測定では検出されていない。周辺環境への影響はない。〔3〕国の検討会の意見等踏まえ適切に対応。</t>
  </si>
  <si>
    <t>　都が検査する考えはない。</t>
  </si>
  <si>
    <t>高齢者・障害者に優遇措置を。</t>
  </si>
  <si>
    <t>被災地の生産者・製造者と都内の商店等を仲介する取組を。</t>
  </si>
  <si>
    <t>求職者と求人企業とのマッチング確度を高めよ。</t>
  </si>
  <si>
    <t>災害拠点病院の設備等再点検を。</t>
  </si>
  <si>
    <t>　定期調査報告書等で再点検。</t>
  </si>
  <si>
    <t>　保険証等で確認できる高齢者等の都営交通の運賃負担軽減を具体的に検討。</t>
  </si>
  <si>
    <t>　取組への助成で復興を後押し。</t>
  </si>
  <si>
    <t>　東京しごとセンターで行う面接会は事前に求人企業に経歴など提示し対応。</t>
  </si>
  <si>
    <t>KSU</t>
  </si>
  <si>
    <t>nagoy</t>
  </si>
  <si>
    <t>TO</t>
  </si>
  <si>
    <t>○＝GSの内容をほぼ網羅している</t>
    <rPh sb="5" eb="7">
      <t>ナイヨウ</t>
    </rPh>
    <rPh sb="10" eb="12">
      <t>モウラ</t>
    </rPh>
    <phoneticPr fontId="18"/>
  </si>
  <si>
    <t>△＝GSの内容をそこそこ含んでいる</t>
    <rPh sb="5" eb="7">
      <t>ナイヨウ</t>
    </rPh>
    <rPh sb="12" eb="13">
      <t>フク</t>
    </rPh>
    <phoneticPr fontId="18"/>
  </si>
  <si>
    <t>×＝GSの内容が含まれておらず、元文書の要約として不適切である</t>
    <rPh sb="5" eb="7">
      <t>ナイヨウ</t>
    </rPh>
    <rPh sb="8" eb="9">
      <t>フク</t>
    </rPh>
    <rPh sb="16" eb="17">
      <t>モト</t>
    </rPh>
    <rPh sb="17" eb="19">
      <t>ブンショ</t>
    </rPh>
    <rPh sb="20" eb="22">
      <t>ヨウヤク</t>
    </rPh>
    <rPh sb="25" eb="28">
      <t>フテキセツ</t>
    </rPh>
    <phoneticPr fontId="18"/>
  </si>
  <si>
    <t>▲＝GSの内容とは異なるが、元文書の内容を要約している</t>
    <rPh sb="5" eb="7">
      <t>ナイヨウ</t>
    </rPh>
    <rPh sb="9" eb="10">
      <t>コト</t>
    </rPh>
    <rPh sb="14" eb="15">
      <t>モト</t>
    </rPh>
    <rPh sb="15" eb="17">
      <t>ブンショ</t>
    </rPh>
    <rPh sb="18" eb="20">
      <t>ナイヨウ</t>
    </rPh>
    <rPh sb="21" eb="23">
      <t>ヨウヤク</t>
    </rPh>
    <phoneticPr fontId="18"/>
  </si>
  <si>
    <t>○＝文法的に正しい日本語である</t>
    <rPh sb="2" eb="4">
      <t>ブンポウ</t>
    </rPh>
    <rPh sb="4" eb="5">
      <t>テキ</t>
    </rPh>
    <rPh sb="6" eb="7">
      <t>タダ</t>
    </rPh>
    <rPh sb="9" eb="12">
      <t>ニホンゴ</t>
    </rPh>
    <phoneticPr fontId="18"/>
  </si>
  <si>
    <t>△＝一部おかしな表現があるが理解できる</t>
    <rPh sb="2" eb="4">
      <t>イチブ</t>
    </rPh>
    <rPh sb="8" eb="10">
      <t>ヒョウゲン</t>
    </rPh>
    <rPh sb="14" eb="16">
      <t>リカイ</t>
    </rPh>
    <phoneticPr fontId="18"/>
  </si>
  <si>
    <t>×＝日本語になっておらず理解できない</t>
    <rPh sb="2" eb="5">
      <t>ニホンゴ</t>
    </rPh>
    <rPh sb="12" eb="14">
      <t>リカイ</t>
    </rPh>
    <phoneticPr fontId="18"/>
  </si>
  <si>
    <t>○＝元文書の要約として適切である</t>
    <rPh sb="2" eb="3">
      <t>モト</t>
    </rPh>
    <rPh sb="3" eb="5">
      <t>ブンショ</t>
    </rPh>
    <rPh sb="6" eb="8">
      <t>ヨウヤク</t>
    </rPh>
    <rPh sb="11" eb="13">
      <t>テキセツ</t>
    </rPh>
    <phoneticPr fontId="18"/>
  </si>
  <si>
    <t>△＝元文書の要約としてまあまあである</t>
    <rPh sb="2" eb="3">
      <t>モト</t>
    </rPh>
    <rPh sb="3" eb="5">
      <t>ブンショ</t>
    </rPh>
    <rPh sb="6" eb="8">
      <t>ヨウヤク</t>
    </rPh>
    <phoneticPr fontId="18"/>
  </si>
  <si>
    <t>×＝元文書の要約として不適切である</t>
    <rPh sb="2" eb="3">
      <t>モト</t>
    </rPh>
    <rPh sb="3" eb="5">
      <t>ブンショ</t>
    </rPh>
    <rPh sb="6" eb="8">
      <t>ヨウヤク</t>
    </rPh>
    <rPh sb="11" eb="14">
      <t>フテキセツ</t>
    </rPh>
    <phoneticPr fontId="18"/>
  </si>
  <si>
    <t>TTECH</t>
  </si>
  <si>
    <t>×</t>
  </si>
  <si>
    <t>○</t>
  </si>
  <si>
    <t>▲</t>
  </si>
  <si>
    <t>△</t>
  </si>
  <si>
    <t>×＝GSの内容が含まれておらず、元文書の要約として不適切である</t>
  </si>
  <si>
    <t>○＝文法的に正しい日本語である</t>
  </si>
  <si>
    <t>Total</t>
  </si>
  <si>
    <t>×＝元文書の要約として不適切である</t>
  </si>
  <si>
    <t>評価なし</t>
    <rPh sb="0" eb="2">
      <t>ヒョウカ</t>
    </rPh>
    <phoneticPr fontId="18"/>
  </si>
  <si>
    <t>akbl</t>
  </si>
  <si>
    <t>akbl</t>
    <phoneticPr fontId="18"/>
  </si>
  <si>
    <t>KSU</t>
    <phoneticPr fontId="18"/>
  </si>
  <si>
    <t>nagoy</t>
    <phoneticPr fontId="18"/>
  </si>
  <si>
    <t>TO</t>
    <phoneticPr fontId="18"/>
  </si>
  <si>
    <t>TTECH</t>
    <phoneticPr fontId="18"/>
  </si>
  <si>
    <t>○</t>
    <phoneticPr fontId="18"/>
  </si>
  <si>
    <t>△</t>
    <phoneticPr fontId="18"/>
  </si>
  <si>
    <t>×</t>
    <phoneticPr fontId="18"/>
  </si>
  <si>
    <t>▲</t>
    <phoneticPr fontId="18"/>
  </si>
  <si>
    <t>akbl-01</t>
  </si>
  <si>
    <t>akbl-01</t>
    <phoneticPr fontId="18"/>
  </si>
  <si>
    <t>akbl-02</t>
  </si>
  <si>
    <t>akbl-02</t>
    <phoneticPr fontId="18"/>
  </si>
  <si>
    <t>KSU-01</t>
  </si>
  <si>
    <t>KSU-01</t>
    <phoneticPr fontId="18"/>
  </si>
  <si>
    <t>nagoy-01</t>
  </si>
  <si>
    <t>nagoy-01</t>
    <phoneticPr fontId="18"/>
  </si>
  <si>
    <t>TO-01</t>
  </si>
  <si>
    <t>TO-01</t>
    <phoneticPr fontId="18"/>
  </si>
  <si>
    <t>TTECH-01</t>
  </si>
  <si>
    <t>TTECH-01</t>
    <phoneticPr fontId="18"/>
  </si>
  <si>
    <t>その他</t>
    <rPh sb="2" eb="3">
      <t>ホカ</t>
    </rPh>
    <phoneticPr fontId="18"/>
  </si>
  <si>
    <t>40-89</t>
  </si>
  <si>
    <t>40-89</t>
    <phoneticPr fontId="18"/>
  </si>
  <si>
    <t>90-139</t>
  </si>
  <si>
    <t>90-139</t>
    <phoneticPr fontId="18"/>
  </si>
  <si>
    <t>140-189</t>
  </si>
  <si>
    <t>140-189</t>
    <phoneticPr fontId="18"/>
  </si>
  <si>
    <t>190-211</t>
  </si>
  <si>
    <t>190-211</t>
    <phoneticPr fontId="18"/>
  </si>
  <si>
    <t>212-248</t>
  </si>
  <si>
    <t>212-248</t>
    <phoneticPr fontId="18"/>
  </si>
  <si>
    <t>249-298</t>
  </si>
  <si>
    <t>249-298</t>
    <phoneticPr fontId="18"/>
  </si>
  <si>
    <t>Total</t>
    <phoneticPr fontId="18"/>
  </si>
  <si>
    <t>×</t>
    <phoneticPr fontId="18"/>
  </si>
  <si>
    <t>評価者</t>
    <rPh sb="0" eb="2">
      <t>ヒョウカ</t>
    </rPh>
    <rPh sb="2" eb="3">
      <t>シャ</t>
    </rPh>
    <phoneticPr fontId="18"/>
  </si>
  <si>
    <t>対象</t>
    <rPh sb="0" eb="2">
      <t>タイショウ</t>
    </rPh>
    <phoneticPr fontId="18"/>
  </si>
  <si>
    <t>akbl-01</t>
    <phoneticPr fontId="18"/>
  </si>
  <si>
    <t>akbl-02</t>
    <phoneticPr fontId="18"/>
  </si>
  <si>
    <t>KSU-01</t>
    <phoneticPr fontId="18"/>
  </si>
  <si>
    <t>nagoy-01</t>
    <phoneticPr fontId="18"/>
  </si>
  <si>
    <t>TO-01</t>
    <phoneticPr fontId="18"/>
  </si>
  <si>
    <t>TTECH-01</t>
    <phoneticPr fontId="18"/>
  </si>
  <si>
    <t>○＝２、△＝１、×＝▲＝０</t>
    <phoneticPr fontId="18"/>
  </si>
  <si>
    <t>○＝▲＝２、△＝１、×＝０</t>
    <phoneticPr fontId="18"/>
  </si>
  <si>
    <t>Average</t>
    <phoneticPr fontId="18"/>
  </si>
  <si>
    <t>制限字数内解答</t>
    <rPh sb="0" eb="2">
      <t>セイゲン</t>
    </rPh>
    <rPh sb="2" eb="4">
      <t>ジスウ</t>
    </rPh>
    <rPh sb="4" eb="5">
      <t>ナイ</t>
    </rPh>
    <rPh sb="5" eb="7">
      <t>カイトウ</t>
    </rPh>
    <phoneticPr fontId="18"/>
  </si>
  <si>
    <t>Score</t>
    <phoneticPr fontId="18"/>
  </si>
  <si>
    <t>Score (within limit length)</t>
    <phoneticPr fontId="18"/>
  </si>
  <si>
    <t>Average (within limit length)</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</si>
</sst>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2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NumberFormat="0" applyFill="0" applyBorder="0" applyProtection="0">
      <alignment vertical="center"/>
    </xf>
  </cellStyleXfs>
  <cellXfs count="25">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0" xfId="0" applyBorder="1">
      <alignment vertical="center"/>
    </xf>
    <xf numFmtId="0" fontId="0" fillId="0" borderId="15" xfId="0" applyBorder="1">
      <alignment vertical="center"/>
    </xf>
    <xf numFmtId="0" fontId="0" fillId="0" borderId="16"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176" fontId="0" fillId="0" borderId="13" xfId="0" applyNumberFormat="1" applyBorder="1">
      <alignment vertical="center"/>
    </xf>
    <xf numFmtId="176" fontId="0" fillId="0" borderId="0" xfId="0" applyNumberFormat="1" applyBorder="1">
      <alignment vertical="center"/>
    </xf>
    <xf numFmtId="176" fontId="0" fillId="0" borderId="14" xfId="0" applyNumberFormat="1" applyBorder="1">
      <alignment vertical="center"/>
    </xf>
    <xf numFmtId="176" fontId="0" fillId="0" borderId="15" xfId="0" applyNumberFormat="1" applyBorder="1">
      <alignment vertical="center"/>
    </xf>
    <xf numFmtId="176" fontId="0" fillId="0" borderId="16" xfId="0" applyNumberFormat="1" applyBorder="1">
      <alignment vertical="center"/>
    </xf>
    <xf numFmtId="176" fontId="0" fillId="0" borderId="17"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2" fontId="0" fillId="0" borderId="12" xfId="0" applyNumberFormat="1" applyBorder="1">
      <alignment vertical="center"/>
    </xf>
    <xf numFmtId="2" fontId="0" fillId="0" borderId="14" xfId="0" applyNumberFormat="1" applyBorder="1">
      <alignment vertical="center"/>
    </xf>
    <xf numFmtId="2" fontId="0" fillId="0" borderId="17" xfId="0" applyNumberForma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5050"/>
      <color rgb="FFFF66CC"/>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3"/>
  <sheetViews>
    <sheetView tabSelected="1" workbookViewId="0"/>
  </sheetViews>
  <sheetFormatPr defaultRowHeight="13.5" x14ac:dyDescent="0.15"/>
  <sheetData>
    <row r="2" spans="2:27" x14ac:dyDescent="0.15">
      <c r="E2" s="19" t="s">
        <v>130</v>
      </c>
      <c r="F2" s="20"/>
      <c r="G2" s="20"/>
      <c r="H2" s="20"/>
      <c r="I2" s="20"/>
      <c r="J2" s="21"/>
      <c r="K2" s="19" t="s">
        <v>129</v>
      </c>
      <c r="L2" s="20"/>
      <c r="M2" s="20"/>
      <c r="N2" s="20"/>
      <c r="O2" s="20"/>
      <c r="P2" s="21"/>
    </row>
    <row r="3" spans="2:27" x14ac:dyDescent="0.15">
      <c r="E3" s="1" t="s">
        <v>125</v>
      </c>
      <c r="F3" s="2"/>
      <c r="G3" s="2"/>
      <c r="H3" s="1" t="s">
        <v>126</v>
      </c>
      <c r="I3" s="2"/>
      <c r="J3" s="7"/>
      <c r="K3" s="1" t="s">
        <v>125</v>
      </c>
      <c r="L3" s="2"/>
      <c r="M3" s="2"/>
      <c r="N3" s="1" t="s">
        <v>126</v>
      </c>
      <c r="O3" s="2"/>
      <c r="P3" s="7"/>
    </row>
    <row r="4" spans="2:27" x14ac:dyDescent="0.15">
      <c r="C4" s="1" t="s">
        <v>128</v>
      </c>
      <c r="D4" s="7"/>
      <c r="E4" s="3" t="s">
        <v>3</v>
      </c>
      <c r="F4" s="4" t="s">
        <v>4</v>
      </c>
      <c r="G4" s="4" t="s">
        <v>5</v>
      </c>
      <c r="H4" s="3" t="s">
        <v>3</v>
      </c>
      <c r="I4" s="4" t="s">
        <v>4</v>
      </c>
      <c r="J4" s="8" t="s">
        <v>5</v>
      </c>
      <c r="K4" s="3" t="s">
        <v>3</v>
      </c>
      <c r="L4" s="4" t="s">
        <v>4</v>
      </c>
      <c r="M4" s="4" t="s">
        <v>5</v>
      </c>
      <c r="N4" s="3" t="s">
        <v>3</v>
      </c>
      <c r="O4" s="4" t="s">
        <v>4</v>
      </c>
      <c r="P4" s="8" t="s">
        <v>5</v>
      </c>
    </row>
    <row r="5" spans="2:27" x14ac:dyDescent="0.15">
      <c r="B5" s="1" t="s">
        <v>119</v>
      </c>
      <c r="C5" s="1">
        <v>50</v>
      </c>
      <c r="D5" s="22">
        <f>C5/50</f>
        <v>1</v>
      </c>
      <c r="E5" s="16">
        <f>2*V14+V15</f>
        <v>0.64399999999999991</v>
      </c>
      <c r="F5" s="17">
        <f>2*W14+W15</f>
        <v>1.6559999999999999</v>
      </c>
      <c r="G5" s="17">
        <f>2*X14+X15</f>
        <v>0.78400000000000003</v>
      </c>
      <c r="H5" s="16">
        <f>2*V14+V15+2*V17</f>
        <v>1.036</v>
      </c>
      <c r="I5" s="17">
        <f>2*W14+W15+2*W17</f>
        <v>1.6559999999999999</v>
      </c>
      <c r="J5" s="18">
        <f>2*X14+X15+2*X17</f>
        <v>0.78400000000000003</v>
      </c>
      <c r="K5" s="16">
        <f>2*Y14+Y15</f>
        <v>0.64400000000000002</v>
      </c>
      <c r="L5" s="17">
        <f>2*Z14+Z15</f>
        <v>1.6559999999999999</v>
      </c>
      <c r="M5" s="17">
        <f>2*AA14+AA15</f>
        <v>0.78400000000000003</v>
      </c>
      <c r="N5" s="16">
        <f>2*Y14+Y15+2*Y17</f>
        <v>1.036</v>
      </c>
      <c r="O5" s="17">
        <f>2*Z14+Z15+2*Z17</f>
        <v>1.6559999999999999</v>
      </c>
      <c r="P5" s="18">
        <f>2*AA14+AA15+2*AA17</f>
        <v>0.78400000000000003</v>
      </c>
    </row>
    <row r="6" spans="2:27" x14ac:dyDescent="0.15">
      <c r="B6" s="3" t="s">
        <v>120</v>
      </c>
      <c r="C6" s="3">
        <v>50</v>
      </c>
      <c r="D6" s="23">
        <f t="shared" ref="D6:D10" si="0">C6/50</f>
        <v>1</v>
      </c>
      <c r="E6" s="10">
        <f>2*V19+V20</f>
        <v>0.60799999999999998</v>
      </c>
      <c r="F6" s="11">
        <f>2*W19+W20</f>
        <v>1.6639999999999999</v>
      </c>
      <c r="G6" s="11">
        <f>2*X19+X20</f>
        <v>0.74399999999999999</v>
      </c>
      <c r="H6" s="10">
        <f>2*V19+V20+2*V22</f>
        <v>0.96799999999999997</v>
      </c>
      <c r="I6" s="11">
        <f>2*W19+W20+2*W22</f>
        <v>1.6639999999999999</v>
      </c>
      <c r="J6" s="12">
        <f>2*X19+X20+2*X22</f>
        <v>0.74399999999999999</v>
      </c>
      <c r="K6" s="10">
        <f>2*Y19+Y20</f>
        <v>0.60799999999999998</v>
      </c>
      <c r="L6" s="11">
        <f>2*Z19+Z20</f>
        <v>1.6639999999999999</v>
      </c>
      <c r="M6" s="11">
        <f>2*AA19+AA20</f>
        <v>0.74399999999999999</v>
      </c>
      <c r="N6" s="10">
        <f>2*Y19+Y20+2*Y22</f>
        <v>0.96799999999999997</v>
      </c>
      <c r="O6" s="11">
        <f>2*Z19+Z20+2*Z22</f>
        <v>1.6639999999999999</v>
      </c>
      <c r="P6" s="12">
        <f>2*AA19+AA20+2*AA22</f>
        <v>0.74399999999999999</v>
      </c>
    </row>
    <row r="7" spans="2:27" x14ac:dyDescent="0.15">
      <c r="B7" s="3" t="s">
        <v>121</v>
      </c>
      <c r="C7" s="3">
        <v>50</v>
      </c>
      <c r="D7" s="23">
        <f t="shared" si="0"/>
        <v>1</v>
      </c>
      <c r="E7" s="10">
        <f>2*V24+V25</f>
        <v>0</v>
      </c>
      <c r="F7" s="11">
        <f>2*W24+W25</f>
        <v>6.4000000000000001E-2</v>
      </c>
      <c r="G7" s="11">
        <f>2*X24+X25</f>
        <v>0</v>
      </c>
      <c r="H7" s="10">
        <f>2*V24+V25+2*V27</f>
        <v>0</v>
      </c>
      <c r="I7" s="11">
        <f>2*W24+W25+2*W27</f>
        <v>6.4000000000000001E-2</v>
      </c>
      <c r="J7" s="12">
        <f>2*X24+X25+2*X27</f>
        <v>0</v>
      </c>
      <c r="K7" s="10">
        <f>2*Y24+Y25</f>
        <v>0</v>
      </c>
      <c r="L7" s="11">
        <f>2*Z24+Z25</f>
        <v>6.4000000000000001E-2</v>
      </c>
      <c r="M7" s="11">
        <f>2*AA24+AA25</f>
        <v>0</v>
      </c>
      <c r="N7" s="10">
        <f>2*Y24+Y25+2*Y27</f>
        <v>0</v>
      </c>
      <c r="O7" s="11">
        <f>2*Z24+Z25+2*Z27</f>
        <v>6.4000000000000001E-2</v>
      </c>
      <c r="P7" s="12">
        <f>2*AA24+AA25+2*AA27</f>
        <v>0</v>
      </c>
    </row>
    <row r="8" spans="2:27" x14ac:dyDescent="0.15">
      <c r="B8" s="3" t="s">
        <v>122</v>
      </c>
      <c r="C8" s="3">
        <v>22</v>
      </c>
      <c r="D8" s="23">
        <f t="shared" si="0"/>
        <v>0.44</v>
      </c>
      <c r="E8" s="10">
        <f>2*V29+V30</f>
        <v>0.3545454545454545</v>
      </c>
      <c r="F8" s="11">
        <f>2*W29+W30</f>
        <v>1.9454545454545453</v>
      </c>
      <c r="G8" s="11">
        <f>2*X29+X30</f>
        <v>0.38181818181818183</v>
      </c>
      <c r="H8" s="10">
        <f>2*V29+V30+2*V32</f>
        <v>0.46363636363636357</v>
      </c>
      <c r="I8" s="11">
        <f>2*W29+W30+2*W32</f>
        <v>1.9454545454545453</v>
      </c>
      <c r="J8" s="12">
        <f>2*X29+X30+2*X32</f>
        <v>0.38181818181818183</v>
      </c>
      <c r="K8" s="10">
        <f>2*Y29+Y30</f>
        <v>0.156</v>
      </c>
      <c r="L8" s="11">
        <f>2*Z29+Z30</f>
        <v>0.85599999999999998</v>
      </c>
      <c r="M8" s="11">
        <f>2*AA29+AA30</f>
        <v>0.16799999999999998</v>
      </c>
      <c r="N8" s="10">
        <f>2*Y29+Y30+2*Y32</f>
        <v>0.20400000000000001</v>
      </c>
      <c r="O8" s="11">
        <f>2*Z29+Z30+2*Z32</f>
        <v>0.85599999999999998</v>
      </c>
      <c r="P8" s="12">
        <f>2*AA29+AA30+2*AA32</f>
        <v>0.16799999999999998</v>
      </c>
    </row>
    <row r="9" spans="2:27" x14ac:dyDescent="0.15">
      <c r="B9" s="3" t="s">
        <v>123</v>
      </c>
      <c r="C9" s="3">
        <v>37</v>
      </c>
      <c r="D9" s="23">
        <f t="shared" si="0"/>
        <v>0.74</v>
      </c>
      <c r="E9" s="10">
        <f>2*V34+V35</f>
        <v>0.37297297297297294</v>
      </c>
      <c r="F9" s="11">
        <f>2*W34+W35</f>
        <v>1.8864864864864863</v>
      </c>
      <c r="G9" s="11">
        <f>2*X34+X35</f>
        <v>0.45945945945945948</v>
      </c>
      <c r="H9" s="10">
        <f>2*V34+V35+2*V37</f>
        <v>0.69729729729729728</v>
      </c>
      <c r="I9" s="11">
        <f>2*W34+W35+2*W37</f>
        <v>1.8864864864864863</v>
      </c>
      <c r="J9" s="12">
        <f>2*X34+X35+2*X37</f>
        <v>0.45945945945945948</v>
      </c>
      <c r="K9" s="10">
        <f>2*Y34+Y35</f>
        <v>0.27600000000000002</v>
      </c>
      <c r="L9" s="11">
        <f>2*Z34+Z35</f>
        <v>1.3960000000000001</v>
      </c>
      <c r="M9" s="11">
        <f>2*AA34+AA35</f>
        <v>0.34</v>
      </c>
      <c r="N9" s="10">
        <f>2*Y34+Y35+2*Y37</f>
        <v>0.51600000000000001</v>
      </c>
      <c r="O9" s="11">
        <f>2*Z34+Z35+2*Z37</f>
        <v>1.3960000000000001</v>
      </c>
      <c r="P9" s="12">
        <f>2*AA34+AA35+2*AA37</f>
        <v>0.34</v>
      </c>
    </row>
    <row r="10" spans="2:27" x14ac:dyDescent="0.15">
      <c r="B10" s="5" t="s">
        <v>124</v>
      </c>
      <c r="C10" s="5">
        <v>50</v>
      </c>
      <c r="D10" s="24">
        <f t="shared" si="0"/>
        <v>1</v>
      </c>
      <c r="E10" s="13">
        <f>2*V39+V40</f>
        <v>0.55600000000000005</v>
      </c>
      <c r="F10" s="14">
        <f>2*W39+W40</f>
        <v>1.1679999999999999</v>
      </c>
      <c r="G10" s="14">
        <f>2*X39+X40</f>
        <v>0.53200000000000003</v>
      </c>
      <c r="H10" s="13">
        <f>2*V39+V40+2*V42</f>
        <v>0.80400000000000005</v>
      </c>
      <c r="I10" s="14">
        <f>2*W39+W40+2*W42</f>
        <v>1.1679999999999999</v>
      </c>
      <c r="J10" s="15">
        <f>2*X39+X40+2*X42</f>
        <v>0.53200000000000003</v>
      </c>
      <c r="K10" s="13">
        <f>2*Y39+Y40</f>
        <v>0.55600000000000005</v>
      </c>
      <c r="L10" s="14">
        <f>2*Z39+Z40</f>
        <v>1.1680000000000001</v>
      </c>
      <c r="M10" s="14">
        <f>2*AA39+AA40</f>
        <v>0.53200000000000003</v>
      </c>
      <c r="N10" s="13">
        <f>2*Y39+Y40+2*Y42</f>
        <v>0.80400000000000005</v>
      </c>
      <c r="O10" s="14">
        <f>2*Z39+Z40+2*Z42</f>
        <v>1.1680000000000001</v>
      </c>
      <c r="P10" s="15">
        <f>2*AA39+AA40+2*AA42</f>
        <v>0.53200000000000003</v>
      </c>
    </row>
    <row r="12" spans="2:27" x14ac:dyDescent="0.15">
      <c r="C12" t="s">
        <v>117</v>
      </c>
      <c r="D12" s="1" t="s">
        <v>80</v>
      </c>
      <c r="E12" s="2"/>
      <c r="F12" s="2"/>
      <c r="G12" s="1" t="s">
        <v>57</v>
      </c>
      <c r="H12" s="2"/>
      <c r="I12" s="7"/>
      <c r="J12" s="2" t="s">
        <v>58</v>
      </c>
      <c r="K12" s="2"/>
      <c r="L12" s="2"/>
      <c r="M12" s="1" t="s">
        <v>59</v>
      </c>
      <c r="N12" s="2"/>
      <c r="O12" s="7"/>
      <c r="P12" s="2" t="s">
        <v>70</v>
      </c>
      <c r="Q12" s="2"/>
      <c r="R12" s="7"/>
      <c r="S12" s="1" t="s">
        <v>77</v>
      </c>
      <c r="T12" s="2"/>
      <c r="U12" s="7"/>
      <c r="V12" s="1" t="s">
        <v>131</v>
      </c>
      <c r="W12" s="2"/>
      <c r="X12" s="7"/>
      <c r="Y12" s="1" t="s">
        <v>127</v>
      </c>
      <c r="Z12" s="2"/>
      <c r="AA12" s="7"/>
    </row>
    <row r="13" spans="2:27" x14ac:dyDescent="0.15">
      <c r="B13" t="s">
        <v>118</v>
      </c>
      <c r="D13" s="3" t="s">
        <v>3</v>
      </c>
      <c r="E13" s="4" t="s">
        <v>4</v>
      </c>
      <c r="F13" s="4" t="s">
        <v>5</v>
      </c>
      <c r="G13" s="3" t="s">
        <v>3</v>
      </c>
      <c r="H13" s="4" t="s">
        <v>4</v>
      </c>
      <c r="I13" s="8" t="s">
        <v>5</v>
      </c>
      <c r="J13" s="4" t="s">
        <v>3</v>
      </c>
      <c r="K13" s="4" t="s">
        <v>4</v>
      </c>
      <c r="L13" s="4" t="s">
        <v>5</v>
      </c>
      <c r="M13" s="3" t="s">
        <v>3</v>
      </c>
      <c r="N13" s="4" t="s">
        <v>4</v>
      </c>
      <c r="O13" s="8" t="s">
        <v>5</v>
      </c>
      <c r="P13" s="4" t="s">
        <v>3</v>
      </c>
      <c r="Q13" s="4" t="s">
        <v>4</v>
      </c>
      <c r="R13" s="8" t="s">
        <v>5</v>
      </c>
      <c r="S13" s="3" t="s">
        <v>3</v>
      </c>
      <c r="T13" s="4" t="s">
        <v>4</v>
      </c>
      <c r="U13" s="8" t="s">
        <v>5</v>
      </c>
      <c r="V13" s="3" t="s">
        <v>3</v>
      </c>
      <c r="W13" s="4" t="s">
        <v>4</v>
      </c>
      <c r="X13" s="8" t="s">
        <v>5</v>
      </c>
      <c r="Y13" s="3" t="s">
        <v>3</v>
      </c>
      <c r="Z13" s="4" t="s">
        <v>4</v>
      </c>
      <c r="AA13" s="8" t="s">
        <v>5</v>
      </c>
    </row>
    <row r="14" spans="2:27" x14ac:dyDescent="0.15">
      <c r="B14" s="1" t="s">
        <v>90</v>
      </c>
      <c r="C14" s="2" t="s">
        <v>72</v>
      </c>
      <c r="D14" s="1">
        <v>6</v>
      </c>
      <c r="E14" s="2">
        <v>34</v>
      </c>
      <c r="F14" s="2">
        <v>2</v>
      </c>
      <c r="G14" s="1">
        <v>7</v>
      </c>
      <c r="H14" s="2">
        <v>32</v>
      </c>
      <c r="I14" s="7">
        <v>6</v>
      </c>
      <c r="J14" s="2">
        <v>5</v>
      </c>
      <c r="K14" s="2">
        <v>39</v>
      </c>
      <c r="L14" s="2">
        <v>6</v>
      </c>
      <c r="M14" s="1">
        <v>14</v>
      </c>
      <c r="N14" s="2">
        <v>38</v>
      </c>
      <c r="O14" s="7">
        <v>17</v>
      </c>
      <c r="P14" s="2">
        <v>14</v>
      </c>
      <c r="Q14" s="2">
        <v>37</v>
      </c>
      <c r="R14" s="2">
        <v>13</v>
      </c>
      <c r="S14" s="1">
        <v>46</v>
      </c>
      <c r="T14" s="2">
        <v>180</v>
      </c>
      <c r="U14" s="7">
        <v>44</v>
      </c>
      <c r="V14" s="16">
        <f>S14/$B$16/5</f>
        <v>0.184</v>
      </c>
      <c r="W14" s="17">
        <f t="shared" ref="W14:X14" si="1">T14/$B$16/5</f>
        <v>0.72</v>
      </c>
      <c r="X14" s="18">
        <f t="shared" si="1"/>
        <v>0.17599999999999999</v>
      </c>
      <c r="Y14" s="16">
        <f>S14/250</f>
        <v>0.184</v>
      </c>
      <c r="Z14" s="17">
        <f t="shared" ref="Z14:AA14" si="2">T14/250</f>
        <v>0.72</v>
      </c>
      <c r="AA14" s="18">
        <f t="shared" si="2"/>
        <v>0.17599999999999999</v>
      </c>
    </row>
    <row r="15" spans="2:27" x14ac:dyDescent="0.15">
      <c r="B15" s="3" t="s">
        <v>103</v>
      </c>
      <c r="C15" s="4" t="s">
        <v>74</v>
      </c>
      <c r="D15" s="3">
        <v>18</v>
      </c>
      <c r="E15" s="4">
        <v>16</v>
      </c>
      <c r="F15" s="4">
        <v>35</v>
      </c>
      <c r="G15" s="3">
        <v>13</v>
      </c>
      <c r="H15" s="4">
        <v>4</v>
      </c>
      <c r="I15" s="8">
        <v>29</v>
      </c>
      <c r="J15" s="4">
        <v>15</v>
      </c>
      <c r="K15" s="4">
        <v>11</v>
      </c>
      <c r="L15" s="4">
        <v>15</v>
      </c>
      <c r="M15" s="3">
        <v>13</v>
      </c>
      <c r="N15" s="4">
        <v>12</v>
      </c>
      <c r="O15" s="8">
        <v>23</v>
      </c>
      <c r="P15" s="4">
        <v>10</v>
      </c>
      <c r="Q15" s="4">
        <v>11</v>
      </c>
      <c r="R15" s="4">
        <v>6</v>
      </c>
      <c r="S15" s="3">
        <v>69</v>
      </c>
      <c r="T15" s="4">
        <v>54</v>
      </c>
      <c r="U15" s="8">
        <v>108</v>
      </c>
      <c r="V15" s="10">
        <f>S15/$B$16/5</f>
        <v>0.27599999999999997</v>
      </c>
      <c r="W15" s="11">
        <f t="shared" ref="W15:X18" si="3">T15/$B$16/5</f>
        <v>0.21600000000000003</v>
      </c>
      <c r="X15" s="12">
        <f t="shared" si="3"/>
        <v>0.43200000000000005</v>
      </c>
      <c r="Y15" s="10">
        <f t="shared" ref="Y15:Y43" si="4">S15/250</f>
        <v>0.27600000000000002</v>
      </c>
      <c r="Z15" s="11">
        <f t="shared" ref="Z15:Z43" si="5">T15/250</f>
        <v>0.216</v>
      </c>
      <c r="AA15" s="12">
        <f t="shared" ref="AA15:AA43" si="6">U15/250</f>
        <v>0.432</v>
      </c>
    </row>
    <row r="16" spans="2:27" x14ac:dyDescent="0.15">
      <c r="B16" s="3">
        <v>50</v>
      </c>
      <c r="C16" s="4" t="s">
        <v>71</v>
      </c>
      <c r="D16" s="3">
        <v>9</v>
      </c>
      <c r="E16" s="4">
        <v>0</v>
      </c>
      <c r="F16" s="4">
        <v>13</v>
      </c>
      <c r="G16" s="3">
        <v>13</v>
      </c>
      <c r="H16" s="4">
        <v>14</v>
      </c>
      <c r="I16" s="8">
        <v>15</v>
      </c>
      <c r="J16" s="4">
        <v>25</v>
      </c>
      <c r="K16" s="4">
        <v>0</v>
      </c>
      <c r="L16" s="4">
        <v>29</v>
      </c>
      <c r="M16" s="3">
        <v>14</v>
      </c>
      <c r="N16" s="4">
        <v>0</v>
      </c>
      <c r="O16" s="8">
        <v>10</v>
      </c>
      <c r="P16" s="4">
        <v>25</v>
      </c>
      <c r="Q16" s="4">
        <v>2</v>
      </c>
      <c r="R16" s="4">
        <v>31</v>
      </c>
      <c r="S16" s="3">
        <v>86</v>
      </c>
      <c r="T16" s="4">
        <v>16</v>
      </c>
      <c r="U16" s="8">
        <v>98</v>
      </c>
      <c r="V16" s="10">
        <f>S16/$B$16/5</f>
        <v>0.34399999999999997</v>
      </c>
      <c r="W16" s="11">
        <f t="shared" si="3"/>
        <v>6.4000000000000001E-2</v>
      </c>
      <c r="X16" s="12">
        <f t="shared" si="3"/>
        <v>0.39200000000000002</v>
      </c>
      <c r="Y16" s="10">
        <f t="shared" si="4"/>
        <v>0.34399999999999997</v>
      </c>
      <c r="Z16" s="11">
        <f t="shared" si="5"/>
        <v>6.4000000000000001E-2</v>
      </c>
      <c r="AA16" s="12">
        <f t="shared" si="6"/>
        <v>0.39200000000000002</v>
      </c>
    </row>
    <row r="17" spans="2:27" x14ac:dyDescent="0.15">
      <c r="B17" s="3">
        <v>0</v>
      </c>
      <c r="C17" s="4" t="s">
        <v>73</v>
      </c>
      <c r="D17" s="3">
        <v>17</v>
      </c>
      <c r="E17" s="4">
        <v>0</v>
      </c>
      <c r="F17" s="4">
        <v>0</v>
      </c>
      <c r="G17" s="3">
        <v>17</v>
      </c>
      <c r="H17" s="4">
        <v>0</v>
      </c>
      <c r="I17" s="8">
        <v>0</v>
      </c>
      <c r="J17" s="4">
        <v>5</v>
      </c>
      <c r="K17" s="4">
        <v>0</v>
      </c>
      <c r="L17" s="4">
        <v>0</v>
      </c>
      <c r="M17" s="3">
        <v>9</v>
      </c>
      <c r="N17" s="4">
        <v>0</v>
      </c>
      <c r="O17" s="8">
        <v>0</v>
      </c>
      <c r="P17" s="4">
        <v>1</v>
      </c>
      <c r="Q17" s="4">
        <v>0</v>
      </c>
      <c r="R17" s="4">
        <v>0</v>
      </c>
      <c r="S17" s="3">
        <v>49</v>
      </c>
      <c r="T17" s="4">
        <v>0</v>
      </c>
      <c r="U17" s="8">
        <v>0</v>
      </c>
      <c r="V17" s="10">
        <f>S17/$B$16/5</f>
        <v>0.19600000000000001</v>
      </c>
      <c r="W17" s="11">
        <f t="shared" si="3"/>
        <v>0</v>
      </c>
      <c r="X17" s="12">
        <f t="shared" si="3"/>
        <v>0</v>
      </c>
      <c r="Y17" s="10">
        <f t="shared" si="4"/>
        <v>0.19600000000000001</v>
      </c>
      <c r="Z17" s="11">
        <f t="shared" si="5"/>
        <v>0</v>
      </c>
      <c r="AA17" s="12">
        <f t="shared" si="6"/>
        <v>0</v>
      </c>
    </row>
    <row r="18" spans="2:27" x14ac:dyDescent="0.15">
      <c r="B18" s="5"/>
      <c r="C18" s="6" t="s">
        <v>102</v>
      </c>
      <c r="D18" s="3">
        <v>0</v>
      </c>
      <c r="E18" s="4">
        <v>0</v>
      </c>
      <c r="F18" s="4">
        <v>0</v>
      </c>
      <c r="G18" s="3">
        <v>0</v>
      </c>
      <c r="H18" s="4">
        <v>0</v>
      </c>
      <c r="I18" s="8">
        <v>0</v>
      </c>
      <c r="J18" s="4">
        <v>0</v>
      </c>
      <c r="K18" s="4">
        <v>0</v>
      </c>
      <c r="L18" s="4">
        <v>0</v>
      </c>
      <c r="M18" s="3">
        <v>0</v>
      </c>
      <c r="N18" s="4">
        <v>0</v>
      </c>
      <c r="O18" s="8">
        <v>0</v>
      </c>
      <c r="P18" s="4">
        <v>0</v>
      </c>
      <c r="Q18" s="4">
        <v>0</v>
      </c>
      <c r="R18" s="4">
        <v>0</v>
      </c>
      <c r="S18" s="3">
        <v>0</v>
      </c>
      <c r="T18" s="4">
        <v>0</v>
      </c>
      <c r="U18" s="8">
        <v>0</v>
      </c>
      <c r="V18" s="13">
        <f>S18/$B$16/5</f>
        <v>0</v>
      </c>
      <c r="W18" s="14">
        <f t="shared" si="3"/>
        <v>0</v>
      </c>
      <c r="X18" s="15">
        <f t="shared" si="3"/>
        <v>0</v>
      </c>
      <c r="Y18" s="10">
        <f t="shared" si="4"/>
        <v>0</v>
      </c>
      <c r="Z18" s="11">
        <f t="shared" si="5"/>
        <v>0</v>
      </c>
      <c r="AA18" s="12">
        <f t="shared" si="6"/>
        <v>0</v>
      </c>
    </row>
    <row r="19" spans="2:27" x14ac:dyDescent="0.15">
      <c r="B19" s="1" t="s">
        <v>92</v>
      </c>
      <c r="C19" s="2" t="s">
        <v>72</v>
      </c>
      <c r="D19" s="1">
        <v>6</v>
      </c>
      <c r="E19" s="2">
        <v>34</v>
      </c>
      <c r="F19" s="2">
        <v>2</v>
      </c>
      <c r="G19" s="1">
        <v>6</v>
      </c>
      <c r="H19" s="2">
        <v>33</v>
      </c>
      <c r="I19" s="7">
        <v>6</v>
      </c>
      <c r="J19" s="2">
        <v>6</v>
      </c>
      <c r="K19" s="2">
        <v>38</v>
      </c>
      <c r="L19" s="2">
        <v>9</v>
      </c>
      <c r="M19" s="1">
        <v>13</v>
      </c>
      <c r="N19" s="2">
        <v>39</v>
      </c>
      <c r="O19" s="7">
        <v>15</v>
      </c>
      <c r="P19" s="2">
        <v>13</v>
      </c>
      <c r="Q19" s="2">
        <v>37</v>
      </c>
      <c r="R19" s="2">
        <v>12</v>
      </c>
      <c r="S19" s="1">
        <v>44</v>
      </c>
      <c r="T19" s="2">
        <v>181</v>
      </c>
      <c r="U19" s="7">
        <v>44</v>
      </c>
      <c r="V19" s="10">
        <f>S19/$B$21/5</f>
        <v>0.17599999999999999</v>
      </c>
      <c r="W19" s="11">
        <f t="shared" ref="W19:X19" si="7">T19/$B$21/5</f>
        <v>0.72399999999999998</v>
      </c>
      <c r="X19" s="12">
        <f t="shared" si="7"/>
        <v>0.17599999999999999</v>
      </c>
      <c r="Y19" s="16">
        <f t="shared" si="4"/>
        <v>0.17599999999999999</v>
      </c>
      <c r="Z19" s="17">
        <f t="shared" si="5"/>
        <v>0.72399999999999998</v>
      </c>
      <c r="AA19" s="18">
        <f t="shared" si="6"/>
        <v>0.17599999999999999</v>
      </c>
    </row>
    <row r="20" spans="2:27" x14ac:dyDescent="0.15">
      <c r="B20" s="3" t="s">
        <v>105</v>
      </c>
      <c r="C20" s="4" t="s">
        <v>74</v>
      </c>
      <c r="D20" s="3">
        <v>18</v>
      </c>
      <c r="E20" s="4">
        <v>16</v>
      </c>
      <c r="F20" s="4">
        <v>33</v>
      </c>
      <c r="G20" s="3">
        <v>12</v>
      </c>
      <c r="H20" s="4">
        <v>4</v>
      </c>
      <c r="I20" s="8">
        <v>28</v>
      </c>
      <c r="J20" s="4">
        <v>11</v>
      </c>
      <c r="K20" s="4">
        <v>12</v>
      </c>
      <c r="L20" s="4">
        <v>10</v>
      </c>
      <c r="M20" s="3">
        <v>13</v>
      </c>
      <c r="N20" s="4">
        <v>11</v>
      </c>
      <c r="O20" s="8">
        <v>22</v>
      </c>
      <c r="P20" s="4">
        <v>10</v>
      </c>
      <c r="Q20" s="4">
        <v>11</v>
      </c>
      <c r="R20" s="4">
        <v>5</v>
      </c>
      <c r="S20" s="3">
        <v>64</v>
      </c>
      <c r="T20" s="4">
        <v>54</v>
      </c>
      <c r="U20" s="8">
        <v>98</v>
      </c>
      <c r="V20" s="10">
        <f t="shared" ref="V20:V23" si="8">S20/$B$21/5</f>
        <v>0.25600000000000001</v>
      </c>
      <c r="W20" s="11">
        <f t="shared" ref="W20:W23" si="9">T20/$B$21/5</f>
        <v>0.21600000000000003</v>
      </c>
      <c r="X20" s="12">
        <f t="shared" ref="X20:X23" si="10">U20/$B$21/5</f>
        <v>0.39200000000000002</v>
      </c>
      <c r="Y20" s="10">
        <f t="shared" si="4"/>
        <v>0.25600000000000001</v>
      </c>
      <c r="Z20" s="11">
        <f t="shared" si="5"/>
        <v>0.216</v>
      </c>
      <c r="AA20" s="12">
        <f t="shared" si="6"/>
        <v>0.39200000000000002</v>
      </c>
    </row>
    <row r="21" spans="2:27" x14ac:dyDescent="0.15">
      <c r="B21" s="3">
        <v>50</v>
      </c>
      <c r="C21" s="4" t="s">
        <v>71</v>
      </c>
      <c r="D21" s="3">
        <v>10</v>
      </c>
      <c r="E21" s="4">
        <v>0</v>
      </c>
      <c r="F21" s="4">
        <v>15</v>
      </c>
      <c r="G21" s="3">
        <v>14</v>
      </c>
      <c r="H21" s="4">
        <v>13</v>
      </c>
      <c r="I21" s="8">
        <v>16</v>
      </c>
      <c r="J21" s="4">
        <v>31</v>
      </c>
      <c r="K21" s="4">
        <v>0</v>
      </c>
      <c r="L21" s="4">
        <v>31</v>
      </c>
      <c r="M21" s="3">
        <v>16</v>
      </c>
      <c r="N21" s="4">
        <v>0</v>
      </c>
      <c r="O21" s="8">
        <v>13</v>
      </c>
      <c r="P21" s="4">
        <v>26</v>
      </c>
      <c r="Q21" s="4">
        <v>2</v>
      </c>
      <c r="R21" s="4">
        <v>33</v>
      </c>
      <c r="S21" s="3">
        <v>97</v>
      </c>
      <c r="T21" s="4">
        <v>15</v>
      </c>
      <c r="U21" s="8">
        <v>108</v>
      </c>
      <c r="V21" s="10">
        <f t="shared" si="8"/>
        <v>0.38800000000000001</v>
      </c>
      <c r="W21" s="11">
        <f t="shared" si="9"/>
        <v>0.06</v>
      </c>
      <c r="X21" s="12">
        <f t="shared" si="10"/>
        <v>0.43200000000000005</v>
      </c>
      <c r="Y21" s="10">
        <f t="shared" si="4"/>
        <v>0.38800000000000001</v>
      </c>
      <c r="Z21" s="11">
        <f t="shared" si="5"/>
        <v>0.06</v>
      </c>
      <c r="AA21" s="12">
        <f t="shared" si="6"/>
        <v>0.432</v>
      </c>
    </row>
    <row r="22" spans="2:27" x14ac:dyDescent="0.15">
      <c r="B22" s="3">
        <v>0</v>
      </c>
      <c r="C22" s="4" t="s">
        <v>73</v>
      </c>
      <c r="D22" s="3">
        <v>16</v>
      </c>
      <c r="E22" s="4">
        <v>0</v>
      </c>
      <c r="F22" s="4">
        <v>0</v>
      </c>
      <c r="G22" s="3">
        <v>18</v>
      </c>
      <c r="H22" s="4">
        <v>0</v>
      </c>
      <c r="I22" s="8">
        <v>0</v>
      </c>
      <c r="J22" s="4">
        <v>2</v>
      </c>
      <c r="K22" s="4">
        <v>0</v>
      </c>
      <c r="L22" s="4">
        <v>0</v>
      </c>
      <c r="M22" s="3">
        <v>8</v>
      </c>
      <c r="N22" s="4">
        <v>0</v>
      </c>
      <c r="O22" s="8">
        <v>0</v>
      </c>
      <c r="P22" s="4">
        <v>1</v>
      </c>
      <c r="Q22" s="4">
        <v>0</v>
      </c>
      <c r="R22" s="4">
        <v>0</v>
      </c>
      <c r="S22" s="3">
        <v>45</v>
      </c>
      <c r="T22" s="4">
        <v>0</v>
      </c>
      <c r="U22" s="8">
        <v>0</v>
      </c>
      <c r="V22" s="10">
        <f t="shared" si="8"/>
        <v>0.18</v>
      </c>
      <c r="W22" s="11">
        <f t="shared" si="9"/>
        <v>0</v>
      </c>
      <c r="X22" s="12">
        <f t="shared" si="10"/>
        <v>0</v>
      </c>
      <c r="Y22" s="10">
        <f t="shared" si="4"/>
        <v>0.18</v>
      </c>
      <c r="Z22" s="11">
        <f t="shared" si="5"/>
        <v>0</v>
      </c>
      <c r="AA22" s="12">
        <f t="shared" si="6"/>
        <v>0</v>
      </c>
    </row>
    <row r="23" spans="2:27" x14ac:dyDescent="0.15">
      <c r="B23" s="5"/>
      <c r="C23" s="6" t="s">
        <v>102</v>
      </c>
      <c r="D23" s="5">
        <v>0</v>
      </c>
      <c r="E23" s="6">
        <v>0</v>
      </c>
      <c r="F23" s="6">
        <v>0</v>
      </c>
      <c r="G23" s="5">
        <v>0</v>
      </c>
      <c r="H23" s="6">
        <v>0</v>
      </c>
      <c r="I23" s="9">
        <v>0</v>
      </c>
      <c r="J23" s="6">
        <v>0</v>
      </c>
      <c r="K23" s="6">
        <v>0</v>
      </c>
      <c r="L23" s="6">
        <v>0</v>
      </c>
      <c r="M23" s="5">
        <v>0</v>
      </c>
      <c r="N23" s="6">
        <v>0</v>
      </c>
      <c r="O23" s="9">
        <v>0</v>
      </c>
      <c r="P23" s="6">
        <v>0</v>
      </c>
      <c r="Q23" s="6">
        <v>0</v>
      </c>
      <c r="R23" s="6">
        <v>0</v>
      </c>
      <c r="S23" s="5">
        <v>0</v>
      </c>
      <c r="T23" s="6">
        <v>0</v>
      </c>
      <c r="U23" s="9">
        <v>0</v>
      </c>
      <c r="V23" s="10">
        <f t="shared" si="8"/>
        <v>0</v>
      </c>
      <c r="W23" s="11">
        <f t="shared" si="9"/>
        <v>0</v>
      </c>
      <c r="X23" s="12">
        <f t="shared" si="10"/>
        <v>0</v>
      </c>
      <c r="Y23" s="13">
        <f t="shared" si="4"/>
        <v>0</v>
      </c>
      <c r="Z23" s="14">
        <f t="shared" si="5"/>
        <v>0</v>
      </c>
      <c r="AA23" s="15">
        <f t="shared" si="6"/>
        <v>0</v>
      </c>
    </row>
    <row r="24" spans="2:27" x14ac:dyDescent="0.15">
      <c r="B24" s="1" t="s">
        <v>94</v>
      </c>
      <c r="C24" s="2" t="s">
        <v>72</v>
      </c>
      <c r="D24" s="3">
        <v>0</v>
      </c>
      <c r="E24" s="4">
        <v>2</v>
      </c>
      <c r="F24" s="4">
        <v>0</v>
      </c>
      <c r="G24" s="3">
        <v>0</v>
      </c>
      <c r="H24" s="4">
        <v>2</v>
      </c>
      <c r="I24" s="8">
        <v>0</v>
      </c>
      <c r="J24" s="4">
        <v>0</v>
      </c>
      <c r="K24" s="4">
        <v>0</v>
      </c>
      <c r="L24" s="4">
        <v>0</v>
      </c>
      <c r="M24" s="3">
        <v>0</v>
      </c>
      <c r="N24" s="4">
        <v>2</v>
      </c>
      <c r="O24" s="8">
        <v>0</v>
      </c>
      <c r="P24" s="4">
        <v>0</v>
      </c>
      <c r="Q24" s="4">
        <v>0</v>
      </c>
      <c r="R24" s="4">
        <v>0</v>
      </c>
      <c r="S24" s="3">
        <v>0</v>
      </c>
      <c r="T24" s="4">
        <v>6</v>
      </c>
      <c r="U24" s="8">
        <v>0</v>
      </c>
      <c r="V24" s="16">
        <f>S24/$B$26/5</f>
        <v>0</v>
      </c>
      <c r="W24" s="17">
        <f t="shared" ref="W24:X24" si="11">T24/$B$26/5</f>
        <v>2.4E-2</v>
      </c>
      <c r="X24" s="18">
        <f t="shared" si="11"/>
        <v>0</v>
      </c>
      <c r="Y24" s="16">
        <f t="shared" si="4"/>
        <v>0</v>
      </c>
      <c r="Z24" s="17">
        <f t="shared" si="5"/>
        <v>2.4E-2</v>
      </c>
      <c r="AA24" s="18">
        <f t="shared" si="6"/>
        <v>0</v>
      </c>
    </row>
    <row r="25" spans="2:27" x14ac:dyDescent="0.15">
      <c r="B25" s="3" t="s">
        <v>107</v>
      </c>
      <c r="C25" s="4" t="s">
        <v>74</v>
      </c>
      <c r="D25" s="3">
        <v>0</v>
      </c>
      <c r="E25" s="4">
        <v>0</v>
      </c>
      <c r="F25" s="4">
        <v>0</v>
      </c>
      <c r="G25" s="3">
        <v>0</v>
      </c>
      <c r="H25" s="4">
        <v>0</v>
      </c>
      <c r="I25" s="8">
        <v>0</v>
      </c>
      <c r="J25" s="4">
        <v>0</v>
      </c>
      <c r="K25" s="4">
        <v>2</v>
      </c>
      <c r="L25" s="4">
        <v>0</v>
      </c>
      <c r="M25" s="3">
        <v>0</v>
      </c>
      <c r="N25" s="4">
        <v>2</v>
      </c>
      <c r="O25" s="8">
        <v>0</v>
      </c>
      <c r="P25" s="4">
        <v>0</v>
      </c>
      <c r="Q25" s="4">
        <v>0</v>
      </c>
      <c r="R25" s="4">
        <v>0</v>
      </c>
      <c r="S25" s="3">
        <v>0</v>
      </c>
      <c r="T25" s="4">
        <v>4</v>
      </c>
      <c r="U25" s="8">
        <v>0</v>
      </c>
      <c r="V25" s="10">
        <f t="shared" ref="V25:V28" si="12">S25/$B$26/5</f>
        <v>0</v>
      </c>
      <c r="W25" s="11">
        <f t="shared" ref="W25:W28" si="13">T25/$B$26/5</f>
        <v>1.6E-2</v>
      </c>
      <c r="X25" s="12">
        <f t="shared" ref="X25:X28" si="14">U25/$B$26/5</f>
        <v>0</v>
      </c>
      <c r="Y25" s="10">
        <f t="shared" si="4"/>
        <v>0</v>
      </c>
      <c r="Z25" s="11">
        <f t="shared" si="5"/>
        <v>1.6E-2</v>
      </c>
      <c r="AA25" s="12">
        <f t="shared" si="6"/>
        <v>0</v>
      </c>
    </row>
    <row r="26" spans="2:27" x14ac:dyDescent="0.15">
      <c r="B26" s="3">
        <v>50</v>
      </c>
      <c r="C26" s="4" t="s">
        <v>71</v>
      </c>
      <c r="D26" s="3">
        <v>50</v>
      </c>
      <c r="E26" s="4">
        <v>48</v>
      </c>
      <c r="F26" s="4">
        <v>50</v>
      </c>
      <c r="G26" s="3">
        <v>50</v>
      </c>
      <c r="H26" s="4">
        <v>48</v>
      </c>
      <c r="I26" s="8">
        <v>50</v>
      </c>
      <c r="J26" s="4">
        <v>50</v>
      </c>
      <c r="K26" s="4">
        <v>48</v>
      </c>
      <c r="L26" s="4">
        <v>50</v>
      </c>
      <c r="M26" s="3">
        <v>50</v>
      </c>
      <c r="N26" s="4">
        <v>46</v>
      </c>
      <c r="O26" s="8">
        <v>50</v>
      </c>
      <c r="P26" s="4">
        <v>50</v>
      </c>
      <c r="Q26" s="4">
        <v>50</v>
      </c>
      <c r="R26" s="4">
        <v>50</v>
      </c>
      <c r="S26" s="3">
        <v>250</v>
      </c>
      <c r="T26" s="4">
        <v>240</v>
      </c>
      <c r="U26" s="8">
        <v>250</v>
      </c>
      <c r="V26" s="10">
        <f t="shared" si="12"/>
        <v>1</v>
      </c>
      <c r="W26" s="11">
        <f t="shared" si="13"/>
        <v>0.96</v>
      </c>
      <c r="X26" s="12">
        <f t="shared" si="14"/>
        <v>1</v>
      </c>
      <c r="Y26" s="10">
        <f t="shared" si="4"/>
        <v>1</v>
      </c>
      <c r="Z26" s="11">
        <f t="shared" si="5"/>
        <v>0.96</v>
      </c>
      <c r="AA26" s="12">
        <f t="shared" si="6"/>
        <v>1</v>
      </c>
    </row>
    <row r="27" spans="2:27" x14ac:dyDescent="0.15">
      <c r="B27" s="3">
        <v>0</v>
      </c>
      <c r="C27" s="4" t="s">
        <v>73</v>
      </c>
      <c r="D27" s="3">
        <v>0</v>
      </c>
      <c r="E27" s="4">
        <v>0</v>
      </c>
      <c r="F27" s="4">
        <v>0</v>
      </c>
      <c r="G27" s="3">
        <v>0</v>
      </c>
      <c r="H27" s="4">
        <v>0</v>
      </c>
      <c r="I27" s="8">
        <v>0</v>
      </c>
      <c r="J27" s="4">
        <v>0</v>
      </c>
      <c r="K27" s="4">
        <v>0</v>
      </c>
      <c r="L27" s="4">
        <v>0</v>
      </c>
      <c r="M27" s="3">
        <v>0</v>
      </c>
      <c r="N27" s="4">
        <v>0</v>
      </c>
      <c r="O27" s="8">
        <v>0</v>
      </c>
      <c r="P27" s="4">
        <v>0</v>
      </c>
      <c r="Q27" s="4">
        <v>0</v>
      </c>
      <c r="R27" s="4">
        <v>0</v>
      </c>
      <c r="S27" s="3">
        <v>0</v>
      </c>
      <c r="T27" s="4">
        <v>0</v>
      </c>
      <c r="U27" s="8">
        <v>0</v>
      </c>
      <c r="V27" s="10">
        <f t="shared" si="12"/>
        <v>0</v>
      </c>
      <c r="W27" s="11">
        <f t="shared" si="13"/>
        <v>0</v>
      </c>
      <c r="X27" s="12">
        <f t="shared" si="14"/>
        <v>0</v>
      </c>
      <c r="Y27" s="10">
        <f t="shared" si="4"/>
        <v>0</v>
      </c>
      <c r="Z27" s="11">
        <f t="shared" si="5"/>
        <v>0</v>
      </c>
      <c r="AA27" s="12">
        <f t="shared" si="6"/>
        <v>0</v>
      </c>
    </row>
    <row r="28" spans="2:27" x14ac:dyDescent="0.15">
      <c r="B28" s="5"/>
      <c r="C28" s="6" t="s">
        <v>102</v>
      </c>
      <c r="D28" s="3">
        <v>0</v>
      </c>
      <c r="E28" s="4">
        <v>0</v>
      </c>
      <c r="F28" s="4">
        <v>0</v>
      </c>
      <c r="G28" s="3">
        <v>0</v>
      </c>
      <c r="H28" s="4">
        <v>0</v>
      </c>
      <c r="I28" s="8">
        <v>0</v>
      </c>
      <c r="J28" s="4">
        <v>0</v>
      </c>
      <c r="K28" s="4">
        <v>0</v>
      </c>
      <c r="L28" s="4">
        <v>0</v>
      </c>
      <c r="M28" s="3">
        <v>0</v>
      </c>
      <c r="N28" s="4">
        <v>0</v>
      </c>
      <c r="O28" s="8">
        <v>0</v>
      </c>
      <c r="P28" s="4">
        <v>0</v>
      </c>
      <c r="Q28" s="4">
        <v>0</v>
      </c>
      <c r="R28" s="4">
        <v>0</v>
      </c>
      <c r="S28" s="3">
        <v>0</v>
      </c>
      <c r="T28" s="4">
        <v>0</v>
      </c>
      <c r="U28" s="8">
        <v>0</v>
      </c>
      <c r="V28" s="13">
        <f t="shared" si="12"/>
        <v>0</v>
      </c>
      <c r="W28" s="14">
        <f t="shared" si="13"/>
        <v>0</v>
      </c>
      <c r="X28" s="15">
        <f t="shared" si="14"/>
        <v>0</v>
      </c>
      <c r="Y28" s="13">
        <f t="shared" si="4"/>
        <v>0</v>
      </c>
      <c r="Z28" s="14">
        <f t="shared" si="5"/>
        <v>0</v>
      </c>
      <c r="AA28" s="15">
        <f t="shared" si="6"/>
        <v>0</v>
      </c>
    </row>
    <row r="29" spans="2:27" x14ac:dyDescent="0.15">
      <c r="B29" s="1" t="s">
        <v>96</v>
      </c>
      <c r="C29" s="2" t="s">
        <v>72</v>
      </c>
      <c r="D29" s="1">
        <v>2</v>
      </c>
      <c r="E29" s="2">
        <v>22</v>
      </c>
      <c r="F29" s="2">
        <v>1</v>
      </c>
      <c r="G29" s="1">
        <v>2</v>
      </c>
      <c r="H29" s="2">
        <v>19</v>
      </c>
      <c r="I29" s="7">
        <v>2</v>
      </c>
      <c r="J29" s="2">
        <v>2</v>
      </c>
      <c r="K29" s="2">
        <v>22</v>
      </c>
      <c r="L29" s="2">
        <v>2</v>
      </c>
      <c r="M29" s="1">
        <v>3</v>
      </c>
      <c r="N29" s="2">
        <v>22</v>
      </c>
      <c r="O29" s="7">
        <v>3</v>
      </c>
      <c r="P29" s="2">
        <v>3</v>
      </c>
      <c r="Q29" s="2">
        <v>22</v>
      </c>
      <c r="R29" s="2">
        <v>3</v>
      </c>
      <c r="S29" s="1">
        <v>12</v>
      </c>
      <c r="T29" s="2">
        <v>107</v>
      </c>
      <c r="U29" s="7">
        <v>11</v>
      </c>
      <c r="V29" s="10">
        <f>S29/$B$31/5</f>
        <v>0.10909090909090909</v>
      </c>
      <c r="W29" s="11">
        <f t="shared" ref="W29:X29" si="15">T29/$B$31/5</f>
        <v>0.97272727272727266</v>
      </c>
      <c r="X29" s="12">
        <f t="shared" si="15"/>
        <v>0.1</v>
      </c>
      <c r="Y29" s="10">
        <f t="shared" si="4"/>
        <v>4.8000000000000001E-2</v>
      </c>
      <c r="Z29" s="11">
        <f t="shared" si="5"/>
        <v>0.42799999999999999</v>
      </c>
      <c r="AA29" s="12">
        <f t="shared" si="6"/>
        <v>4.3999999999999997E-2</v>
      </c>
    </row>
    <row r="30" spans="2:27" x14ac:dyDescent="0.15">
      <c r="B30" s="3" t="s">
        <v>109</v>
      </c>
      <c r="C30" s="4" t="s">
        <v>74</v>
      </c>
      <c r="D30" s="3">
        <v>4</v>
      </c>
      <c r="E30" s="4">
        <v>0</v>
      </c>
      <c r="F30" s="4">
        <v>9</v>
      </c>
      <c r="G30" s="3">
        <v>2</v>
      </c>
      <c r="H30" s="4">
        <v>0</v>
      </c>
      <c r="I30" s="8">
        <v>4</v>
      </c>
      <c r="J30" s="4">
        <v>3</v>
      </c>
      <c r="K30" s="4">
        <v>0</v>
      </c>
      <c r="L30" s="4">
        <v>3</v>
      </c>
      <c r="M30" s="3">
        <v>3</v>
      </c>
      <c r="N30" s="4">
        <v>0</v>
      </c>
      <c r="O30" s="8">
        <v>3</v>
      </c>
      <c r="P30" s="4">
        <v>3</v>
      </c>
      <c r="Q30" s="4">
        <v>0</v>
      </c>
      <c r="R30" s="4">
        <v>1</v>
      </c>
      <c r="S30" s="3">
        <v>15</v>
      </c>
      <c r="T30" s="4">
        <v>0</v>
      </c>
      <c r="U30" s="8">
        <v>20</v>
      </c>
      <c r="V30" s="10">
        <f t="shared" ref="V30:V33" si="16">S30/$B$31/5</f>
        <v>0.13636363636363635</v>
      </c>
      <c r="W30" s="11">
        <f t="shared" ref="W30:W33" si="17">T30/$B$31/5</f>
        <v>0</v>
      </c>
      <c r="X30" s="12">
        <f t="shared" ref="X30:X33" si="18">U30/$B$31/5</f>
        <v>0.18181818181818182</v>
      </c>
      <c r="Y30" s="10">
        <f t="shared" si="4"/>
        <v>0.06</v>
      </c>
      <c r="Z30" s="11">
        <f t="shared" si="5"/>
        <v>0</v>
      </c>
      <c r="AA30" s="12">
        <f t="shared" si="6"/>
        <v>0.08</v>
      </c>
    </row>
    <row r="31" spans="2:27" x14ac:dyDescent="0.15">
      <c r="B31" s="3">
        <v>22</v>
      </c>
      <c r="C31" s="4" t="s">
        <v>71</v>
      </c>
      <c r="D31" s="3">
        <v>12</v>
      </c>
      <c r="E31" s="4">
        <v>0</v>
      </c>
      <c r="F31" s="4">
        <v>12</v>
      </c>
      <c r="G31" s="3">
        <v>16</v>
      </c>
      <c r="H31" s="4">
        <v>3</v>
      </c>
      <c r="I31" s="8">
        <v>16</v>
      </c>
      <c r="J31" s="4">
        <v>17</v>
      </c>
      <c r="K31" s="4">
        <v>0</v>
      </c>
      <c r="L31" s="4">
        <v>17</v>
      </c>
      <c r="M31" s="3">
        <v>16</v>
      </c>
      <c r="N31" s="4">
        <v>0</v>
      </c>
      <c r="O31" s="8">
        <v>16</v>
      </c>
      <c r="P31" s="4">
        <v>16</v>
      </c>
      <c r="Q31" s="4">
        <v>0</v>
      </c>
      <c r="R31" s="4">
        <v>18</v>
      </c>
      <c r="S31" s="3">
        <v>77</v>
      </c>
      <c r="T31" s="4">
        <v>3</v>
      </c>
      <c r="U31" s="8">
        <v>79</v>
      </c>
      <c r="V31" s="10">
        <f t="shared" si="16"/>
        <v>0.7</v>
      </c>
      <c r="W31" s="11">
        <f t="shared" si="17"/>
        <v>2.7272727272727271E-2</v>
      </c>
      <c r="X31" s="12">
        <f t="shared" si="18"/>
        <v>0.71818181818181814</v>
      </c>
      <c r="Y31" s="10">
        <f t="shared" si="4"/>
        <v>0.308</v>
      </c>
      <c r="Z31" s="11">
        <f t="shared" si="5"/>
        <v>1.2E-2</v>
      </c>
      <c r="AA31" s="12">
        <f t="shared" si="6"/>
        <v>0.316</v>
      </c>
    </row>
    <row r="32" spans="2:27" x14ac:dyDescent="0.15">
      <c r="B32" s="3">
        <v>28</v>
      </c>
      <c r="C32" s="4" t="s">
        <v>73</v>
      </c>
      <c r="D32" s="3">
        <v>4</v>
      </c>
      <c r="E32" s="4">
        <v>0</v>
      </c>
      <c r="F32" s="4">
        <v>0</v>
      </c>
      <c r="G32" s="3">
        <v>2</v>
      </c>
      <c r="H32" s="4">
        <v>0</v>
      </c>
      <c r="I32" s="8">
        <v>0</v>
      </c>
      <c r="J32" s="4">
        <v>0</v>
      </c>
      <c r="K32" s="4">
        <v>0</v>
      </c>
      <c r="L32" s="4">
        <v>0</v>
      </c>
      <c r="M32" s="3">
        <v>0</v>
      </c>
      <c r="N32" s="4">
        <v>0</v>
      </c>
      <c r="O32" s="8">
        <v>0</v>
      </c>
      <c r="P32" s="4">
        <v>0</v>
      </c>
      <c r="Q32" s="4">
        <v>0</v>
      </c>
      <c r="R32" s="4">
        <v>0</v>
      </c>
      <c r="S32" s="3">
        <v>6</v>
      </c>
      <c r="T32" s="4">
        <v>0</v>
      </c>
      <c r="U32" s="8">
        <v>0</v>
      </c>
      <c r="V32" s="10">
        <f t="shared" si="16"/>
        <v>5.4545454545454543E-2</v>
      </c>
      <c r="W32" s="11">
        <f t="shared" si="17"/>
        <v>0</v>
      </c>
      <c r="X32" s="12">
        <f t="shared" si="18"/>
        <v>0</v>
      </c>
      <c r="Y32" s="10">
        <f t="shared" si="4"/>
        <v>2.4E-2</v>
      </c>
      <c r="Z32" s="11">
        <f t="shared" si="5"/>
        <v>0</v>
      </c>
      <c r="AA32" s="12">
        <f t="shared" si="6"/>
        <v>0</v>
      </c>
    </row>
    <row r="33" spans="2:27" x14ac:dyDescent="0.15">
      <c r="B33" s="5"/>
      <c r="C33" s="6" t="s">
        <v>102</v>
      </c>
      <c r="D33" s="5">
        <v>0</v>
      </c>
      <c r="E33" s="6">
        <v>0</v>
      </c>
      <c r="F33" s="6">
        <v>0</v>
      </c>
      <c r="G33" s="5">
        <v>0</v>
      </c>
      <c r="H33" s="6">
        <v>0</v>
      </c>
      <c r="I33" s="9">
        <v>0</v>
      </c>
      <c r="J33" s="6">
        <v>0</v>
      </c>
      <c r="K33" s="6">
        <v>0</v>
      </c>
      <c r="L33" s="6">
        <v>0</v>
      </c>
      <c r="M33" s="5">
        <v>0</v>
      </c>
      <c r="N33" s="6">
        <v>0</v>
      </c>
      <c r="O33" s="9">
        <v>0</v>
      </c>
      <c r="P33" s="6">
        <v>0</v>
      </c>
      <c r="Q33" s="6">
        <v>0</v>
      </c>
      <c r="R33" s="6">
        <v>0</v>
      </c>
      <c r="S33" s="5">
        <v>0</v>
      </c>
      <c r="T33" s="6">
        <v>0</v>
      </c>
      <c r="U33" s="9">
        <v>0</v>
      </c>
      <c r="V33" s="10">
        <f t="shared" si="16"/>
        <v>0</v>
      </c>
      <c r="W33" s="11">
        <f t="shared" si="17"/>
        <v>0</v>
      </c>
      <c r="X33" s="12">
        <f t="shared" si="18"/>
        <v>0</v>
      </c>
      <c r="Y33" s="10">
        <f t="shared" si="4"/>
        <v>0</v>
      </c>
      <c r="Z33" s="11">
        <f t="shared" si="5"/>
        <v>0</v>
      </c>
      <c r="AA33" s="12">
        <f t="shared" si="6"/>
        <v>0</v>
      </c>
    </row>
    <row r="34" spans="2:27" x14ac:dyDescent="0.15">
      <c r="B34" s="1" t="s">
        <v>98</v>
      </c>
      <c r="C34" s="2" t="s">
        <v>72</v>
      </c>
      <c r="D34" s="3">
        <v>0</v>
      </c>
      <c r="E34" s="4">
        <v>25</v>
      </c>
      <c r="F34" s="4">
        <v>1</v>
      </c>
      <c r="G34" s="3">
        <v>2</v>
      </c>
      <c r="H34" s="4">
        <v>35</v>
      </c>
      <c r="I34" s="8">
        <v>2</v>
      </c>
      <c r="J34" s="4">
        <v>1</v>
      </c>
      <c r="K34" s="4">
        <v>37</v>
      </c>
      <c r="L34" s="4">
        <v>4</v>
      </c>
      <c r="M34" s="3">
        <v>1</v>
      </c>
      <c r="N34" s="4">
        <v>35</v>
      </c>
      <c r="O34" s="8">
        <v>1</v>
      </c>
      <c r="P34" s="4">
        <v>3</v>
      </c>
      <c r="Q34" s="4">
        <v>35</v>
      </c>
      <c r="R34" s="4">
        <v>2</v>
      </c>
      <c r="S34" s="3">
        <v>7</v>
      </c>
      <c r="T34" s="4">
        <v>167</v>
      </c>
      <c r="U34" s="8">
        <v>10</v>
      </c>
      <c r="V34" s="16">
        <f>S34/$B$36/5</f>
        <v>3.783783783783784E-2</v>
      </c>
      <c r="W34" s="17">
        <f t="shared" ref="W34:X34" si="19">T34/$B$36/5</f>
        <v>0.90270270270270259</v>
      </c>
      <c r="X34" s="18">
        <f t="shared" si="19"/>
        <v>5.4054054054054057E-2</v>
      </c>
      <c r="Y34" s="16">
        <f t="shared" si="4"/>
        <v>2.8000000000000001E-2</v>
      </c>
      <c r="Z34" s="17">
        <f t="shared" si="5"/>
        <v>0.66800000000000004</v>
      </c>
      <c r="AA34" s="18">
        <f t="shared" si="6"/>
        <v>0.04</v>
      </c>
    </row>
    <row r="35" spans="2:27" x14ac:dyDescent="0.15">
      <c r="B35" s="3" t="s">
        <v>111</v>
      </c>
      <c r="C35" s="4" t="s">
        <v>74</v>
      </c>
      <c r="D35" s="3">
        <v>17</v>
      </c>
      <c r="E35" s="4">
        <v>12</v>
      </c>
      <c r="F35" s="4">
        <v>34</v>
      </c>
      <c r="G35" s="3">
        <v>5</v>
      </c>
      <c r="H35" s="4">
        <v>0</v>
      </c>
      <c r="I35" s="8">
        <v>9</v>
      </c>
      <c r="J35" s="4">
        <v>7</v>
      </c>
      <c r="K35" s="4">
        <v>0</v>
      </c>
      <c r="L35" s="4">
        <v>5</v>
      </c>
      <c r="M35" s="3">
        <v>10</v>
      </c>
      <c r="N35" s="4">
        <v>2</v>
      </c>
      <c r="O35" s="8">
        <v>12</v>
      </c>
      <c r="P35" s="4">
        <v>16</v>
      </c>
      <c r="Q35" s="4">
        <v>1</v>
      </c>
      <c r="R35" s="4">
        <v>5</v>
      </c>
      <c r="S35" s="3">
        <v>55</v>
      </c>
      <c r="T35" s="4">
        <v>15</v>
      </c>
      <c r="U35" s="8">
        <v>65</v>
      </c>
      <c r="V35" s="10">
        <f t="shared" ref="V35:V38" si="20">S35/$B$36/5</f>
        <v>0.29729729729729726</v>
      </c>
      <c r="W35" s="11">
        <f t="shared" ref="W35:W38" si="21">T35/$B$36/5</f>
        <v>8.1081081081081086E-2</v>
      </c>
      <c r="X35" s="12">
        <f t="shared" ref="X35:X38" si="22">U35/$B$36/5</f>
        <v>0.35135135135135137</v>
      </c>
      <c r="Y35" s="10">
        <f t="shared" si="4"/>
        <v>0.22</v>
      </c>
      <c r="Z35" s="11">
        <f t="shared" si="5"/>
        <v>0.06</v>
      </c>
      <c r="AA35" s="12">
        <f t="shared" si="6"/>
        <v>0.26</v>
      </c>
    </row>
    <row r="36" spans="2:27" x14ac:dyDescent="0.15">
      <c r="B36" s="3">
        <v>37</v>
      </c>
      <c r="C36" s="4" t="s">
        <v>71</v>
      </c>
      <c r="D36" s="3">
        <v>2</v>
      </c>
      <c r="E36" s="4">
        <v>0</v>
      </c>
      <c r="F36" s="4">
        <v>2</v>
      </c>
      <c r="G36" s="3">
        <v>25</v>
      </c>
      <c r="H36" s="4">
        <v>2</v>
      </c>
      <c r="I36" s="8">
        <v>26</v>
      </c>
      <c r="J36" s="4">
        <v>27</v>
      </c>
      <c r="K36" s="4">
        <v>0</v>
      </c>
      <c r="L36" s="4">
        <v>28</v>
      </c>
      <c r="M36" s="3">
        <v>21</v>
      </c>
      <c r="N36" s="4">
        <v>0</v>
      </c>
      <c r="O36" s="8">
        <v>24</v>
      </c>
      <c r="P36" s="4">
        <v>18</v>
      </c>
      <c r="Q36" s="4">
        <v>1</v>
      </c>
      <c r="R36" s="4">
        <v>30</v>
      </c>
      <c r="S36" s="3">
        <v>93</v>
      </c>
      <c r="T36" s="4">
        <v>3</v>
      </c>
      <c r="U36" s="8">
        <v>110</v>
      </c>
      <c r="V36" s="10">
        <f t="shared" si="20"/>
        <v>0.50270270270270268</v>
      </c>
      <c r="W36" s="11">
        <f t="shared" si="21"/>
        <v>1.6216216216216217E-2</v>
      </c>
      <c r="X36" s="12">
        <f t="shared" si="22"/>
        <v>0.59459459459459452</v>
      </c>
      <c r="Y36" s="10">
        <f t="shared" si="4"/>
        <v>0.372</v>
      </c>
      <c r="Z36" s="11">
        <f t="shared" si="5"/>
        <v>1.2E-2</v>
      </c>
      <c r="AA36" s="12">
        <f t="shared" si="6"/>
        <v>0.44</v>
      </c>
    </row>
    <row r="37" spans="2:27" x14ac:dyDescent="0.15">
      <c r="B37" s="3">
        <v>13</v>
      </c>
      <c r="C37" s="4" t="s">
        <v>73</v>
      </c>
      <c r="D37" s="3">
        <v>18</v>
      </c>
      <c r="E37" s="4">
        <v>0</v>
      </c>
      <c r="F37" s="4">
        <v>0</v>
      </c>
      <c r="G37" s="3">
        <v>5</v>
      </c>
      <c r="H37" s="4">
        <v>0</v>
      </c>
      <c r="I37" s="8">
        <v>0</v>
      </c>
      <c r="J37" s="4">
        <v>2</v>
      </c>
      <c r="K37" s="4">
        <v>0</v>
      </c>
      <c r="L37" s="4">
        <v>0</v>
      </c>
      <c r="M37" s="3">
        <v>5</v>
      </c>
      <c r="N37" s="4">
        <v>0</v>
      </c>
      <c r="O37" s="8">
        <v>0</v>
      </c>
      <c r="P37" s="4">
        <v>0</v>
      </c>
      <c r="Q37" s="4">
        <v>0</v>
      </c>
      <c r="R37" s="4">
        <v>0</v>
      </c>
      <c r="S37" s="3">
        <v>30</v>
      </c>
      <c r="T37" s="4">
        <v>0</v>
      </c>
      <c r="U37" s="8">
        <v>0</v>
      </c>
      <c r="V37" s="10">
        <f t="shared" si="20"/>
        <v>0.16216216216216217</v>
      </c>
      <c r="W37" s="11">
        <f t="shared" si="21"/>
        <v>0</v>
      </c>
      <c r="X37" s="12">
        <f t="shared" si="22"/>
        <v>0</v>
      </c>
      <c r="Y37" s="10">
        <f t="shared" si="4"/>
        <v>0.12</v>
      </c>
      <c r="Z37" s="11">
        <f t="shared" si="5"/>
        <v>0</v>
      </c>
      <c r="AA37" s="12">
        <f t="shared" si="6"/>
        <v>0</v>
      </c>
    </row>
    <row r="38" spans="2:27" x14ac:dyDescent="0.15">
      <c r="B38" s="5"/>
      <c r="C38" s="6" t="s">
        <v>102</v>
      </c>
      <c r="D38" s="3">
        <v>0</v>
      </c>
      <c r="E38" s="4">
        <v>0</v>
      </c>
      <c r="F38" s="4">
        <v>0</v>
      </c>
      <c r="G38" s="3">
        <v>0</v>
      </c>
      <c r="H38" s="4">
        <v>0</v>
      </c>
      <c r="I38" s="8">
        <v>0</v>
      </c>
      <c r="J38" s="4">
        <v>0</v>
      </c>
      <c r="K38" s="4">
        <v>0</v>
      </c>
      <c r="L38" s="4">
        <v>0</v>
      </c>
      <c r="M38" s="3">
        <v>0</v>
      </c>
      <c r="N38" s="4">
        <v>0</v>
      </c>
      <c r="O38" s="8">
        <v>0</v>
      </c>
      <c r="P38" s="4">
        <v>0</v>
      </c>
      <c r="Q38" s="4">
        <v>0</v>
      </c>
      <c r="R38" s="4">
        <v>0</v>
      </c>
      <c r="S38" s="3">
        <v>0</v>
      </c>
      <c r="T38" s="4">
        <v>0</v>
      </c>
      <c r="U38" s="8">
        <v>0</v>
      </c>
      <c r="V38" s="13">
        <f t="shared" si="20"/>
        <v>0</v>
      </c>
      <c r="W38" s="14">
        <f t="shared" si="21"/>
        <v>0</v>
      </c>
      <c r="X38" s="15">
        <f t="shared" si="22"/>
        <v>0</v>
      </c>
      <c r="Y38" s="13">
        <f t="shared" si="4"/>
        <v>0</v>
      </c>
      <c r="Z38" s="14">
        <f t="shared" si="5"/>
        <v>0</v>
      </c>
      <c r="AA38" s="15">
        <f t="shared" si="6"/>
        <v>0</v>
      </c>
    </row>
    <row r="39" spans="2:27" x14ac:dyDescent="0.15">
      <c r="B39" s="1" t="s">
        <v>100</v>
      </c>
      <c r="C39" s="2" t="s">
        <v>72</v>
      </c>
      <c r="D39" s="1">
        <v>6</v>
      </c>
      <c r="E39" s="2">
        <v>17</v>
      </c>
      <c r="F39" s="2">
        <v>0</v>
      </c>
      <c r="G39" s="1">
        <v>8</v>
      </c>
      <c r="H39" s="2">
        <v>13</v>
      </c>
      <c r="I39" s="7">
        <v>3</v>
      </c>
      <c r="J39" s="2">
        <v>5</v>
      </c>
      <c r="K39" s="2">
        <v>17</v>
      </c>
      <c r="L39" s="2">
        <v>1</v>
      </c>
      <c r="M39" s="1">
        <v>11</v>
      </c>
      <c r="N39" s="2">
        <v>23</v>
      </c>
      <c r="O39" s="7">
        <v>10</v>
      </c>
      <c r="P39" s="2">
        <v>9</v>
      </c>
      <c r="Q39" s="2">
        <v>15</v>
      </c>
      <c r="R39" s="2">
        <v>3</v>
      </c>
      <c r="S39" s="1">
        <v>39</v>
      </c>
      <c r="T39" s="2">
        <v>85</v>
      </c>
      <c r="U39" s="7">
        <v>17</v>
      </c>
      <c r="V39" s="10">
        <f>S39/$B$41/5</f>
        <v>0.156</v>
      </c>
      <c r="W39" s="11">
        <f t="shared" ref="W39:X39" si="23">T39/$B$41/5</f>
        <v>0.33999999999999997</v>
      </c>
      <c r="X39" s="12">
        <f t="shared" si="23"/>
        <v>6.8000000000000005E-2</v>
      </c>
      <c r="Y39" s="10">
        <f t="shared" si="4"/>
        <v>0.156</v>
      </c>
      <c r="Z39" s="11">
        <f t="shared" si="5"/>
        <v>0.34</v>
      </c>
      <c r="AA39" s="12">
        <f t="shared" si="6"/>
        <v>6.8000000000000005E-2</v>
      </c>
    </row>
    <row r="40" spans="2:27" x14ac:dyDescent="0.15">
      <c r="B40" s="3" t="s">
        <v>113</v>
      </c>
      <c r="C40" s="4" t="s">
        <v>74</v>
      </c>
      <c r="D40" s="3">
        <v>11</v>
      </c>
      <c r="E40" s="4">
        <v>26</v>
      </c>
      <c r="F40" s="4">
        <v>29</v>
      </c>
      <c r="G40" s="3">
        <v>11</v>
      </c>
      <c r="H40" s="4">
        <v>1</v>
      </c>
      <c r="I40" s="8">
        <v>25</v>
      </c>
      <c r="J40" s="4">
        <v>11</v>
      </c>
      <c r="K40" s="4">
        <v>33</v>
      </c>
      <c r="L40" s="4">
        <v>15</v>
      </c>
      <c r="M40" s="3">
        <v>17</v>
      </c>
      <c r="N40" s="4">
        <v>27</v>
      </c>
      <c r="O40" s="8">
        <v>20</v>
      </c>
      <c r="P40" s="4">
        <v>11</v>
      </c>
      <c r="Q40" s="4">
        <v>35</v>
      </c>
      <c r="R40" s="4">
        <v>10</v>
      </c>
      <c r="S40" s="3">
        <v>61</v>
      </c>
      <c r="T40" s="4">
        <v>122</v>
      </c>
      <c r="U40" s="8">
        <v>99</v>
      </c>
      <c r="V40" s="10">
        <f t="shared" ref="V40:V43" si="24">S40/$B$41/5</f>
        <v>0.24399999999999999</v>
      </c>
      <c r="W40" s="11">
        <f t="shared" ref="W40:W43" si="25">T40/$B$41/5</f>
        <v>0.48799999999999999</v>
      </c>
      <c r="X40" s="12">
        <f t="shared" ref="X40:X43" si="26">U40/$B$41/5</f>
        <v>0.39600000000000002</v>
      </c>
      <c r="Y40" s="10">
        <f t="shared" si="4"/>
        <v>0.24399999999999999</v>
      </c>
      <c r="Z40" s="11">
        <f t="shared" si="5"/>
        <v>0.48799999999999999</v>
      </c>
      <c r="AA40" s="12">
        <f t="shared" si="6"/>
        <v>0.39600000000000002</v>
      </c>
    </row>
    <row r="41" spans="2:27" x14ac:dyDescent="0.15">
      <c r="B41" s="3">
        <v>50</v>
      </c>
      <c r="C41" s="4" t="s">
        <v>71</v>
      </c>
      <c r="D41" s="3">
        <v>19</v>
      </c>
      <c r="E41" s="4">
        <v>7</v>
      </c>
      <c r="F41" s="4">
        <v>21</v>
      </c>
      <c r="G41" s="3">
        <v>18</v>
      </c>
      <c r="H41" s="4">
        <v>36</v>
      </c>
      <c r="I41" s="8">
        <v>22</v>
      </c>
      <c r="J41" s="4">
        <v>33</v>
      </c>
      <c r="K41" s="4">
        <v>0</v>
      </c>
      <c r="L41" s="4">
        <v>33</v>
      </c>
      <c r="M41" s="3">
        <v>19</v>
      </c>
      <c r="N41" s="4">
        <v>0</v>
      </c>
      <c r="O41" s="8">
        <v>20</v>
      </c>
      <c r="P41" s="4">
        <v>30</v>
      </c>
      <c r="Q41" s="4">
        <v>0</v>
      </c>
      <c r="R41" s="4">
        <v>37</v>
      </c>
      <c r="S41" s="3">
        <v>119</v>
      </c>
      <c r="T41" s="4">
        <v>43</v>
      </c>
      <c r="U41" s="8">
        <v>133</v>
      </c>
      <c r="V41" s="10">
        <f t="shared" si="24"/>
        <v>0.47599999999999998</v>
      </c>
      <c r="W41" s="11">
        <f t="shared" si="25"/>
        <v>0.17199999999999999</v>
      </c>
      <c r="X41" s="12">
        <f t="shared" si="26"/>
        <v>0.53200000000000003</v>
      </c>
      <c r="Y41" s="10">
        <f t="shared" si="4"/>
        <v>0.47599999999999998</v>
      </c>
      <c r="Z41" s="11">
        <f t="shared" si="5"/>
        <v>0.17199999999999999</v>
      </c>
      <c r="AA41" s="12">
        <f t="shared" si="6"/>
        <v>0.53200000000000003</v>
      </c>
    </row>
    <row r="42" spans="2:27" x14ac:dyDescent="0.15">
      <c r="B42" s="3">
        <v>0</v>
      </c>
      <c r="C42" s="4" t="s">
        <v>73</v>
      </c>
      <c r="D42" s="3">
        <v>14</v>
      </c>
      <c r="E42" s="4">
        <v>0</v>
      </c>
      <c r="F42" s="4">
        <v>0</v>
      </c>
      <c r="G42" s="3">
        <v>13</v>
      </c>
      <c r="H42" s="4">
        <v>0</v>
      </c>
      <c r="I42" s="8">
        <v>0</v>
      </c>
      <c r="J42" s="4">
        <v>1</v>
      </c>
      <c r="K42" s="4">
        <v>0</v>
      </c>
      <c r="L42" s="4">
        <v>0</v>
      </c>
      <c r="M42" s="3">
        <v>3</v>
      </c>
      <c r="N42" s="4">
        <v>0</v>
      </c>
      <c r="O42" s="8">
        <v>0</v>
      </c>
      <c r="P42" s="4">
        <v>0</v>
      </c>
      <c r="Q42" s="4">
        <v>0</v>
      </c>
      <c r="R42" s="4">
        <v>0</v>
      </c>
      <c r="S42" s="3">
        <v>31</v>
      </c>
      <c r="T42" s="4">
        <v>0</v>
      </c>
      <c r="U42" s="8">
        <v>0</v>
      </c>
      <c r="V42" s="10">
        <f t="shared" si="24"/>
        <v>0.124</v>
      </c>
      <c r="W42" s="11">
        <f t="shared" si="25"/>
        <v>0</v>
      </c>
      <c r="X42" s="12">
        <f t="shared" si="26"/>
        <v>0</v>
      </c>
      <c r="Y42" s="10">
        <f t="shared" si="4"/>
        <v>0.124</v>
      </c>
      <c r="Z42" s="11">
        <f t="shared" si="5"/>
        <v>0</v>
      </c>
      <c r="AA42" s="12">
        <f t="shared" si="6"/>
        <v>0</v>
      </c>
    </row>
    <row r="43" spans="2:27" x14ac:dyDescent="0.15">
      <c r="B43" s="5"/>
      <c r="C43" s="6" t="s">
        <v>102</v>
      </c>
      <c r="D43" s="5">
        <v>0</v>
      </c>
      <c r="E43" s="6">
        <v>0</v>
      </c>
      <c r="F43" s="6">
        <v>0</v>
      </c>
      <c r="G43" s="5">
        <v>0</v>
      </c>
      <c r="H43" s="6">
        <v>0</v>
      </c>
      <c r="I43" s="9">
        <v>0</v>
      </c>
      <c r="J43" s="6">
        <v>0</v>
      </c>
      <c r="K43" s="6">
        <v>0</v>
      </c>
      <c r="L43" s="6">
        <v>1</v>
      </c>
      <c r="M43" s="5">
        <v>0</v>
      </c>
      <c r="N43" s="6">
        <v>0</v>
      </c>
      <c r="O43" s="9">
        <v>0</v>
      </c>
      <c r="P43" s="6">
        <v>0</v>
      </c>
      <c r="Q43" s="6">
        <v>0</v>
      </c>
      <c r="R43" s="6">
        <v>0</v>
      </c>
      <c r="S43" s="5">
        <v>0</v>
      </c>
      <c r="T43" s="6">
        <v>0</v>
      </c>
      <c r="U43" s="9">
        <v>1</v>
      </c>
      <c r="V43" s="13">
        <f t="shared" si="24"/>
        <v>0</v>
      </c>
      <c r="W43" s="14">
        <f t="shared" si="25"/>
        <v>0</v>
      </c>
      <c r="X43" s="15">
        <f t="shared" si="26"/>
        <v>4.0000000000000001E-3</v>
      </c>
      <c r="Y43" s="13">
        <f t="shared" si="4"/>
        <v>0</v>
      </c>
      <c r="Z43" s="14">
        <f t="shared" si="5"/>
        <v>0</v>
      </c>
      <c r="AA43" s="15">
        <f t="shared" si="6"/>
        <v>4.0000000000000001E-3</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298"/>
  <sheetViews>
    <sheetView workbookViewId="0"/>
  </sheetViews>
  <sheetFormatPr defaultRowHeight="13.5" x14ac:dyDescent="0.15"/>
  <sheetData>
    <row r="3" spans="1:27" x14ac:dyDescent="0.15">
      <c r="I3" t="s">
        <v>117</v>
      </c>
      <c r="J3" s="1" t="s">
        <v>81</v>
      </c>
      <c r="K3" s="2"/>
      <c r="L3" s="2"/>
      <c r="M3" s="1" t="s">
        <v>82</v>
      </c>
      <c r="N3" s="2"/>
      <c r="O3" s="7"/>
      <c r="P3" s="2" t="s">
        <v>83</v>
      </c>
      <c r="Q3" s="2"/>
      <c r="R3" s="2"/>
      <c r="S3" s="1" t="s">
        <v>84</v>
      </c>
      <c r="T3" s="2"/>
      <c r="U3" s="7"/>
      <c r="V3" s="2" t="s">
        <v>85</v>
      </c>
      <c r="W3" s="2"/>
      <c r="X3" s="7"/>
      <c r="Y3" s="1" t="s">
        <v>115</v>
      </c>
      <c r="Z3" s="2"/>
      <c r="AA3" s="7"/>
    </row>
    <row r="4" spans="1:27" x14ac:dyDescent="0.15">
      <c r="H4" t="s">
        <v>118</v>
      </c>
      <c r="J4" s="3" t="s">
        <v>3</v>
      </c>
      <c r="K4" s="4" t="s">
        <v>4</v>
      </c>
      <c r="L4" s="4" t="s">
        <v>5</v>
      </c>
      <c r="M4" s="3" t="s">
        <v>3</v>
      </c>
      <c r="N4" s="4" t="s">
        <v>4</v>
      </c>
      <c r="O4" s="8" t="s">
        <v>5</v>
      </c>
      <c r="P4" s="4" t="s">
        <v>3</v>
      </c>
      <c r="Q4" s="4" t="s">
        <v>4</v>
      </c>
      <c r="R4" s="4" t="s">
        <v>5</v>
      </c>
      <c r="S4" s="3" t="s">
        <v>3</v>
      </c>
      <c r="T4" s="4" t="s">
        <v>4</v>
      </c>
      <c r="U4" s="8" t="s">
        <v>5</v>
      </c>
      <c r="V4" s="4" t="s">
        <v>3</v>
      </c>
      <c r="W4" s="4" t="s">
        <v>4</v>
      </c>
      <c r="X4" s="8" t="s">
        <v>5</v>
      </c>
      <c r="Y4" s="3" t="s">
        <v>3</v>
      </c>
      <c r="Z4" s="4" t="s">
        <v>4</v>
      </c>
      <c r="AA4" s="8" t="s">
        <v>5</v>
      </c>
    </row>
    <row r="5" spans="1:27" x14ac:dyDescent="0.15">
      <c r="A5" s="4" t="s">
        <v>60</v>
      </c>
      <c r="B5" s="4" t="s">
        <v>64</v>
      </c>
      <c r="C5" s="4" t="s">
        <v>67</v>
      </c>
      <c r="H5" s="1" t="s">
        <v>91</v>
      </c>
      <c r="I5" s="2" t="s">
        <v>86</v>
      </c>
      <c r="J5" s="1">
        <f>COUNTIF(J$40:J$89, $I5)</f>
        <v>6</v>
      </c>
      <c r="K5" s="2">
        <f t="shared" ref="K5:L5" si="0">COUNTIF(K$40:K$89, $I5)</f>
        <v>34</v>
      </c>
      <c r="L5" s="2">
        <f t="shared" si="0"/>
        <v>2</v>
      </c>
      <c r="M5" s="1">
        <f>COUNTIF(M$40:M$89,A5)</f>
        <v>7</v>
      </c>
      <c r="N5" s="2">
        <f t="shared" ref="N5:O8" si="1">COUNTIF(N$40:N$89,B5)</f>
        <v>32</v>
      </c>
      <c r="O5" s="7">
        <f t="shared" si="1"/>
        <v>6</v>
      </c>
      <c r="P5" s="2">
        <f>COUNTIF(P$40:P$89,A5)</f>
        <v>5</v>
      </c>
      <c r="Q5" s="2">
        <f t="shared" ref="Q5:R5" si="2">COUNTIF(Q$40:Q$89,B5)</f>
        <v>39</v>
      </c>
      <c r="R5" s="2">
        <f t="shared" si="2"/>
        <v>6</v>
      </c>
      <c r="S5" s="1">
        <f>COUNTIF(S$40:S$89,A5)</f>
        <v>14</v>
      </c>
      <c r="T5" s="2">
        <f t="shared" ref="T5:U8" si="3">COUNTIF(T$40:T$89,B5)</f>
        <v>38</v>
      </c>
      <c r="U5" s="7">
        <f t="shared" si="3"/>
        <v>17</v>
      </c>
      <c r="V5" s="2">
        <f>COUNTIF(V$40:V$89,A5)</f>
        <v>14</v>
      </c>
      <c r="W5" s="2">
        <f t="shared" ref="W5:X8" si="4">COUNTIF(W$40:W$89,B5)</f>
        <v>37</v>
      </c>
      <c r="X5" s="2">
        <f t="shared" si="4"/>
        <v>13</v>
      </c>
      <c r="Y5" s="1">
        <f>J5+M5+P5+S5+V5</f>
        <v>46</v>
      </c>
      <c r="Z5" s="2">
        <f t="shared" ref="Z5:AA20" si="5">K5+N5+Q5+T5+W5</f>
        <v>180</v>
      </c>
      <c r="AA5" s="7">
        <f t="shared" si="5"/>
        <v>44</v>
      </c>
    </row>
    <row r="6" spans="1:27" x14ac:dyDescent="0.15">
      <c r="A6" s="4" t="s">
        <v>61</v>
      </c>
      <c r="B6" s="4" t="s">
        <v>65</v>
      </c>
      <c r="C6" s="4" t="s">
        <v>68</v>
      </c>
      <c r="H6" s="3" t="s">
        <v>104</v>
      </c>
      <c r="I6" s="4" t="s">
        <v>87</v>
      </c>
      <c r="J6" s="3">
        <f t="shared" ref="J6:L8" si="6">COUNTIF(J$40:J$89, $I6)</f>
        <v>18</v>
      </c>
      <c r="K6" s="4">
        <f t="shared" si="6"/>
        <v>16</v>
      </c>
      <c r="L6" s="4">
        <f t="shared" si="6"/>
        <v>35</v>
      </c>
      <c r="M6" s="3">
        <f t="shared" ref="M6:M8" si="7">COUNTIF(M$40:M$89,A6)</f>
        <v>13</v>
      </c>
      <c r="N6" s="4">
        <f t="shared" si="1"/>
        <v>4</v>
      </c>
      <c r="O6" s="8">
        <f t="shared" si="1"/>
        <v>29</v>
      </c>
      <c r="P6" s="4">
        <f t="shared" ref="P6:P8" si="8">COUNTIF(P$40:P$89,A6)</f>
        <v>15</v>
      </c>
      <c r="Q6" s="4">
        <f t="shared" ref="Q6:Q8" si="9">COUNTIF(Q$40:Q$89,B6)</f>
        <v>11</v>
      </c>
      <c r="R6" s="4">
        <f t="shared" ref="R6:R8" si="10">COUNTIF(R$40:R$89,C6)</f>
        <v>15</v>
      </c>
      <c r="S6" s="3">
        <f t="shared" ref="S6:S8" si="11">COUNTIF(S$40:S$89,A6)</f>
        <v>13</v>
      </c>
      <c r="T6" s="4">
        <f t="shared" si="3"/>
        <v>12</v>
      </c>
      <c r="U6" s="8">
        <f t="shared" si="3"/>
        <v>23</v>
      </c>
      <c r="V6" s="4">
        <f t="shared" ref="V6:V8" si="12">COUNTIF(V$40:V$89,A6)</f>
        <v>10</v>
      </c>
      <c r="W6" s="4">
        <f t="shared" si="4"/>
        <v>11</v>
      </c>
      <c r="X6" s="4">
        <f t="shared" si="4"/>
        <v>6</v>
      </c>
      <c r="Y6" s="3">
        <f t="shared" ref="Y6:Y34" si="13">J6+M6+P6+S6+V6</f>
        <v>69</v>
      </c>
      <c r="Z6" s="4">
        <f t="shared" si="5"/>
        <v>54</v>
      </c>
      <c r="AA6" s="8">
        <f t="shared" si="5"/>
        <v>108</v>
      </c>
    </row>
    <row r="7" spans="1:27" x14ac:dyDescent="0.15">
      <c r="A7" s="4" t="s">
        <v>62</v>
      </c>
      <c r="B7" s="4" t="s">
        <v>66</v>
      </c>
      <c r="C7" s="4" t="s">
        <v>69</v>
      </c>
      <c r="H7" s="3">
        <f>89-40+1</f>
        <v>50</v>
      </c>
      <c r="I7" s="4" t="s">
        <v>88</v>
      </c>
      <c r="J7" s="3">
        <f t="shared" si="6"/>
        <v>9</v>
      </c>
      <c r="K7" s="4">
        <f t="shared" si="6"/>
        <v>0</v>
      </c>
      <c r="L7" s="4">
        <f t="shared" si="6"/>
        <v>13</v>
      </c>
      <c r="M7" s="3">
        <f t="shared" si="7"/>
        <v>13</v>
      </c>
      <c r="N7" s="4">
        <f t="shared" si="1"/>
        <v>14</v>
      </c>
      <c r="O7" s="8">
        <f t="shared" si="1"/>
        <v>15</v>
      </c>
      <c r="P7" s="4">
        <f t="shared" si="8"/>
        <v>25</v>
      </c>
      <c r="Q7" s="4">
        <f t="shared" si="9"/>
        <v>0</v>
      </c>
      <c r="R7" s="4">
        <f t="shared" si="10"/>
        <v>29</v>
      </c>
      <c r="S7" s="3">
        <f t="shared" si="11"/>
        <v>14</v>
      </c>
      <c r="T7" s="4">
        <f t="shared" si="3"/>
        <v>0</v>
      </c>
      <c r="U7" s="8">
        <f t="shared" si="3"/>
        <v>10</v>
      </c>
      <c r="V7" s="4">
        <f t="shared" si="12"/>
        <v>25</v>
      </c>
      <c r="W7" s="4">
        <f t="shared" si="4"/>
        <v>2</v>
      </c>
      <c r="X7" s="4">
        <f t="shared" si="4"/>
        <v>31</v>
      </c>
      <c r="Y7" s="3">
        <f t="shared" si="13"/>
        <v>86</v>
      </c>
      <c r="Z7" s="4">
        <f t="shared" si="5"/>
        <v>16</v>
      </c>
      <c r="AA7" s="8">
        <f t="shared" si="5"/>
        <v>98</v>
      </c>
    </row>
    <row r="8" spans="1:27" x14ac:dyDescent="0.15">
      <c r="A8" s="4" t="s">
        <v>63</v>
      </c>
      <c r="B8" s="4"/>
      <c r="C8" s="4"/>
      <c r="H8" s="3">
        <f>50-H7</f>
        <v>0</v>
      </c>
      <c r="I8" s="4" t="s">
        <v>89</v>
      </c>
      <c r="J8" s="3">
        <f t="shared" si="6"/>
        <v>17</v>
      </c>
      <c r="K8" s="4">
        <f t="shared" si="6"/>
        <v>0</v>
      </c>
      <c r="L8" s="4">
        <f t="shared" si="6"/>
        <v>0</v>
      </c>
      <c r="M8" s="3">
        <f t="shared" si="7"/>
        <v>17</v>
      </c>
      <c r="N8" s="4">
        <f t="shared" si="1"/>
        <v>0</v>
      </c>
      <c r="O8" s="8">
        <f t="shared" si="1"/>
        <v>0</v>
      </c>
      <c r="P8" s="4">
        <f t="shared" si="8"/>
        <v>5</v>
      </c>
      <c r="Q8" s="4">
        <f t="shared" si="9"/>
        <v>0</v>
      </c>
      <c r="R8" s="4">
        <f t="shared" si="10"/>
        <v>0</v>
      </c>
      <c r="S8" s="3">
        <f t="shared" si="11"/>
        <v>9</v>
      </c>
      <c r="T8" s="4">
        <f t="shared" si="3"/>
        <v>0</v>
      </c>
      <c r="U8" s="8">
        <f t="shared" si="3"/>
        <v>0</v>
      </c>
      <c r="V8" s="4">
        <f t="shared" si="12"/>
        <v>1</v>
      </c>
      <c r="W8" s="4">
        <f t="shared" si="4"/>
        <v>0</v>
      </c>
      <c r="X8" s="4">
        <f t="shared" si="4"/>
        <v>0</v>
      </c>
      <c r="Y8" s="3">
        <f t="shared" si="13"/>
        <v>49</v>
      </c>
      <c r="Z8" s="4">
        <f t="shared" si="5"/>
        <v>0</v>
      </c>
      <c r="AA8" s="8">
        <f t="shared" si="5"/>
        <v>0</v>
      </c>
    </row>
    <row r="9" spans="1:27" x14ac:dyDescent="0.15">
      <c r="H9" s="5"/>
      <c r="I9" s="6" t="s">
        <v>102</v>
      </c>
      <c r="J9" s="3">
        <f>$H7-SUM(J5:J8)</f>
        <v>0</v>
      </c>
      <c r="K9" s="4">
        <f t="shared" ref="K9:X9" si="14">$H7-SUM(K5:K8)</f>
        <v>0</v>
      </c>
      <c r="L9" s="4">
        <f t="shared" si="14"/>
        <v>0</v>
      </c>
      <c r="M9" s="3">
        <f t="shared" si="14"/>
        <v>0</v>
      </c>
      <c r="N9" s="4">
        <f t="shared" si="14"/>
        <v>0</v>
      </c>
      <c r="O9" s="8">
        <f t="shared" si="14"/>
        <v>0</v>
      </c>
      <c r="P9" s="4">
        <f t="shared" si="14"/>
        <v>0</v>
      </c>
      <c r="Q9" s="4">
        <f t="shared" si="14"/>
        <v>0</v>
      </c>
      <c r="R9" s="4">
        <f t="shared" si="14"/>
        <v>0</v>
      </c>
      <c r="S9" s="3">
        <f t="shared" si="14"/>
        <v>0</v>
      </c>
      <c r="T9" s="4">
        <f t="shared" si="14"/>
        <v>0</v>
      </c>
      <c r="U9" s="8">
        <f t="shared" si="14"/>
        <v>0</v>
      </c>
      <c r="V9" s="4">
        <f t="shared" si="14"/>
        <v>0</v>
      </c>
      <c r="W9" s="4">
        <f t="shared" si="14"/>
        <v>0</v>
      </c>
      <c r="X9" s="4">
        <f t="shared" si="14"/>
        <v>0</v>
      </c>
      <c r="Y9" s="3">
        <f t="shared" si="13"/>
        <v>0</v>
      </c>
      <c r="Z9" s="4">
        <f t="shared" si="5"/>
        <v>0</v>
      </c>
      <c r="AA9" s="8">
        <f t="shared" si="5"/>
        <v>0</v>
      </c>
    </row>
    <row r="10" spans="1:27" x14ac:dyDescent="0.15">
      <c r="H10" s="1" t="s">
        <v>93</v>
      </c>
      <c r="I10" s="2" t="s">
        <v>86</v>
      </c>
      <c r="J10" s="1">
        <f>COUNTIF(J$90:J$139,$I10)</f>
        <v>6</v>
      </c>
      <c r="K10" s="2">
        <f t="shared" ref="K10:L10" si="15">COUNTIF(K$90:K$139,$I10)</f>
        <v>34</v>
      </c>
      <c r="L10" s="2">
        <f t="shared" si="15"/>
        <v>2</v>
      </c>
      <c r="M10" s="1">
        <f>COUNTIF(M$90:M$139,A5)</f>
        <v>6</v>
      </c>
      <c r="N10" s="2">
        <f t="shared" ref="N10:O13" si="16">COUNTIF(N$90:N$139,B5)</f>
        <v>33</v>
      </c>
      <c r="O10" s="7">
        <f t="shared" si="16"/>
        <v>6</v>
      </c>
      <c r="P10" s="2">
        <f>COUNTIF(P$90:P$139,A5)</f>
        <v>6</v>
      </c>
      <c r="Q10" s="2">
        <f t="shared" ref="Q10:R10" si="17">COUNTIF(Q$90:Q$139,B5)</f>
        <v>38</v>
      </c>
      <c r="R10" s="2">
        <f t="shared" si="17"/>
        <v>9</v>
      </c>
      <c r="S10" s="1">
        <f>COUNTIF(S$90:S$139,A5)</f>
        <v>13</v>
      </c>
      <c r="T10" s="2">
        <f t="shared" ref="T10:U13" si="18">COUNTIF(T$90:T$139,B5)</f>
        <v>39</v>
      </c>
      <c r="U10" s="7">
        <f t="shared" si="18"/>
        <v>15</v>
      </c>
      <c r="V10" s="2">
        <f>COUNTIF(V$90:V$139,A5)</f>
        <v>13</v>
      </c>
      <c r="W10" s="2">
        <f t="shared" ref="W10:X13" si="19">COUNTIF(W$90:W$139,B5)</f>
        <v>37</v>
      </c>
      <c r="X10" s="2">
        <f t="shared" si="19"/>
        <v>12</v>
      </c>
      <c r="Y10" s="1">
        <f t="shared" si="13"/>
        <v>44</v>
      </c>
      <c r="Z10" s="2">
        <f t="shared" si="5"/>
        <v>181</v>
      </c>
      <c r="AA10" s="7">
        <f t="shared" si="5"/>
        <v>44</v>
      </c>
    </row>
    <row r="11" spans="1:27" x14ac:dyDescent="0.15">
      <c r="H11" s="3" t="s">
        <v>106</v>
      </c>
      <c r="I11" s="4" t="s">
        <v>87</v>
      </c>
      <c r="J11" s="3">
        <f t="shared" ref="J11:L13" si="20">COUNTIF(J$90:J$139,$I11)</f>
        <v>18</v>
      </c>
      <c r="K11" s="4">
        <f t="shared" si="20"/>
        <v>16</v>
      </c>
      <c r="L11" s="4">
        <f t="shared" si="20"/>
        <v>33</v>
      </c>
      <c r="M11" s="3">
        <f t="shared" ref="M11:M13" si="21">COUNTIF(M$90:M$139,A6)</f>
        <v>12</v>
      </c>
      <c r="N11" s="4">
        <f t="shared" si="16"/>
        <v>4</v>
      </c>
      <c r="O11" s="8">
        <f t="shared" si="16"/>
        <v>28</v>
      </c>
      <c r="P11" s="4">
        <f t="shared" ref="P11:P13" si="22">COUNTIF(P$90:P$139,A6)</f>
        <v>11</v>
      </c>
      <c r="Q11" s="4">
        <f t="shared" ref="Q11:Q13" si="23">COUNTIF(Q$90:Q$139,B6)</f>
        <v>12</v>
      </c>
      <c r="R11" s="4">
        <f t="shared" ref="R11:R13" si="24">COUNTIF(R$90:R$139,C6)</f>
        <v>10</v>
      </c>
      <c r="S11" s="3">
        <f t="shared" ref="S11:S13" si="25">COUNTIF(S$90:S$139,A6)</f>
        <v>13</v>
      </c>
      <c r="T11" s="4">
        <f t="shared" si="18"/>
        <v>11</v>
      </c>
      <c r="U11" s="8">
        <f t="shared" si="18"/>
        <v>22</v>
      </c>
      <c r="V11" s="4">
        <f t="shared" ref="V11:V13" si="26">COUNTIF(V$90:V$139,A6)</f>
        <v>10</v>
      </c>
      <c r="W11" s="4">
        <f t="shared" si="19"/>
        <v>11</v>
      </c>
      <c r="X11" s="4">
        <f t="shared" si="19"/>
        <v>5</v>
      </c>
      <c r="Y11" s="3">
        <f t="shared" si="13"/>
        <v>64</v>
      </c>
      <c r="Z11" s="4">
        <f t="shared" si="5"/>
        <v>54</v>
      </c>
      <c r="AA11" s="8">
        <f t="shared" si="5"/>
        <v>98</v>
      </c>
    </row>
    <row r="12" spans="1:27" x14ac:dyDescent="0.15">
      <c r="H12" s="3">
        <f>139-90+1</f>
        <v>50</v>
      </c>
      <c r="I12" s="4" t="s">
        <v>88</v>
      </c>
      <c r="J12" s="3">
        <f t="shared" si="20"/>
        <v>10</v>
      </c>
      <c r="K12" s="4">
        <f t="shared" si="20"/>
        <v>0</v>
      </c>
      <c r="L12" s="4">
        <f t="shared" si="20"/>
        <v>15</v>
      </c>
      <c r="M12" s="3">
        <f t="shared" si="21"/>
        <v>14</v>
      </c>
      <c r="N12" s="4">
        <f t="shared" si="16"/>
        <v>13</v>
      </c>
      <c r="O12" s="8">
        <f t="shared" si="16"/>
        <v>16</v>
      </c>
      <c r="P12" s="4">
        <f t="shared" si="22"/>
        <v>31</v>
      </c>
      <c r="Q12" s="4">
        <f t="shared" si="23"/>
        <v>0</v>
      </c>
      <c r="R12" s="4">
        <f t="shared" si="24"/>
        <v>31</v>
      </c>
      <c r="S12" s="3">
        <f t="shared" si="25"/>
        <v>16</v>
      </c>
      <c r="T12" s="4">
        <f t="shared" si="18"/>
        <v>0</v>
      </c>
      <c r="U12" s="8">
        <f t="shared" si="18"/>
        <v>13</v>
      </c>
      <c r="V12" s="4">
        <f t="shared" si="26"/>
        <v>26</v>
      </c>
      <c r="W12" s="4">
        <f t="shared" si="19"/>
        <v>2</v>
      </c>
      <c r="X12" s="4">
        <f t="shared" si="19"/>
        <v>33</v>
      </c>
      <c r="Y12" s="3">
        <f t="shared" si="13"/>
        <v>97</v>
      </c>
      <c r="Z12" s="4">
        <f t="shared" si="5"/>
        <v>15</v>
      </c>
      <c r="AA12" s="8">
        <f t="shared" si="5"/>
        <v>108</v>
      </c>
    </row>
    <row r="13" spans="1:27" x14ac:dyDescent="0.15">
      <c r="H13" s="3">
        <f>50-H12</f>
        <v>0</v>
      </c>
      <c r="I13" s="4" t="s">
        <v>89</v>
      </c>
      <c r="J13" s="3">
        <f t="shared" si="20"/>
        <v>16</v>
      </c>
      <c r="K13" s="4">
        <f t="shared" si="20"/>
        <v>0</v>
      </c>
      <c r="L13" s="4">
        <f t="shared" si="20"/>
        <v>0</v>
      </c>
      <c r="M13" s="3">
        <f t="shared" si="21"/>
        <v>18</v>
      </c>
      <c r="N13" s="4">
        <f t="shared" si="16"/>
        <v>0</v>
      </c>
      <c r="O13" s="8">
        <f t="shared" si="16"/>
        <v>0</v>
      </c>
      <c r="P13" s="4">
        <f t="shared" si="22"/>
        <v>2</v>
      </c>
      <c r="Q13" s="4">
        <f t="shared" si="23"/>
        <v>0</v>
      </c>
      <c r="R13" s="4">
        <f t="shared" si="24"/>
        <v>0</v>
      </c>
      <c r="S13" s="3">
        <f t="shared" si="25"/>
        <v>8</v>
      </c>
      <c r="T13" s="4">
        <f t="shared" si="18"/>
        <v>0</v>
      </c>
      <c r="U13" s="8">
        <f t="shared" si="18"/>
        <v>0</v>
      </c>
      <c r="V13" s="4">
        <f t="shared" si="26"/>
        <v>1</v>
      </c>
      <c r="W13" s="4">
        <f t="shared" si="19"/>
        <v>0</v>
      </c>
      <c r="X13" s="4">
        <f t="shared" si="19"/>
        <v>0</v>
      </c>
      <c r="Y13" s="3">
        <f t="shared" si="13"/>
        <v>45</v>
      </c>
      <c r="Z13" s="4">
        <f t="shared" si="5"/>
        <v>0</v>
      </c>
      <c r="AA13" s="8">
        <f t="shared" si="5"/>
        <v>0</v>
      </c>
    </row>
    <row r="14" spans="1:27" x14ac:dyDescent="0.15">
      <c r="H14" s="5"/>
      <c r="I14" s="6" t="s">
        <v>102</v>
      </c>
      <c r="J14" s="5">
        <f>$H12-SUM(J10:J13)</f>
        <v>0</v>
      </c>
      <c r="K14" s="6">
        <f t="shared" ref="K14" si="27">$H12-SUM(K10:K13)</f>
        <v>0</v>
      </c>
      <c r="L14" s="6">
        <f t="shared" ref="L14" si="28">$H12-SUM(L10:L13)</f>
        <v>0</v>
      </c>
      <c r="M14" s="5">
        <f t="shared" ref="M14" si="29">$H12-SUM(M10:M13)</f>
        <v>0</v>
      </c>
      <c r="N14" s="6">
        <f t="shared" ref="N14" si="30">$H12-SUM(N10:N13)</f>
        <v>0</v>
      </c>
      <c r="O14" s="9">
        <f t="shared" ref="O14" si="31">$H12-SUM(O10:O13)</f>
        <v>0</v>
      </c>
      <c r="P14" s="6">
        <f t="shared" ref="P14" si="32">$H12-SUM(P10:P13)</f>
        <v>0</v>
      </c>
      <c r="Q14" s="6">
        <f t="shared" ref="Q14" si="33">$H12-SUM(Q10:Q13)</f>
        <v>0</v>
      </c>
      <c r="R14" s="6">
        <f t="shared" ref="R14" si="34">$H12-SUM(R10:R13)</f>
        <v>0</v>
      </c>
      <c r="S14" s="5">
        <f t="shared" ref="S14" si="35">$H12-SUM(S10:S13)</f>
        <v>0</v>
      </c>
      <c r="T14" s="6">
        <f t="shared" ref="T14" si="36">$H12-SUM(T10:T13)</f>
        <v>0</v>
      </c>
      <c r="U14" s="9">
        <f t="shared" ref="U14" si="37">$H12-SUM(U10:U13)</f>
        <v>0</v>
      </c>
      <c r="V14" s="6">
        <f t="shared" ref="V14" si="38">$H12-SUM(V10:V13)</f>
        <v>0</v>
      </c>
      <c r="W14" s="6">
        <f t="shared" ref="W14" si="39">$H12-SUM(W10:W13)</f>
        <v>0</v>
      </c>
      <c r="X14" s="6">
        <f t="shared" ref="X14" si="40">$H12-SUM(X10:X13)</f>
        <v>0</v>
      </c>
      <c r="Y14" s="5">
        <f t="shared" si="13"/>
        <v>0</v>
      </c>
      <c r="Z14" s="6">
        <f t="shared" si="5"/>
        <v>0</v>
      </c>
      <c r="AA14" s="9">
        <f t="shared" si="5"/>
        <v>0</v>
      </c>
    </row>
    <row r="15" spans="1:27" x14ac:dyDescent="0.15">
      <c r="H15" s="1" t="s">
        <v>95</v>
      </c>
      <c r="I15" s="2" t="s">
        <v>86</v>
      </c>
      <c r="J15" s="3">
        <f>COUNTIF(J$140:J$189,$I15)</f>
        <v>0</v>
      </c>
      <c r="K15" s="4">
        <f t="shared" ref="K15:L15" si="41">COUNTIF(K$140:K$189,$I15)</f>
        <v>2</v>
      </c>
      <c r="L15" s="4">
        <f t="shared" si="41"/>
        <v>0</v>
      </c>
      <c r="M15" s="3">
        <f>COUNTIF(M$140:M$189,A5)</f>
        <v>0</v>
      </c>
      <c r="N15" s="4">
        <f t="shared" ref="N15:O18" si="42">COUNTIF(N$140:N$189,B5)</f>
        <v>2</v>
      </c>
      <c r="O15" s="8">
        <f t="shared" si="42"/>
        <v>0</v>
      </c>
      <c r="P15" s="4">
        <f>COUNTIF(P$140:P$189,A5)</f>
        <v>0</v>
      </c>
      <c r="Q15" s="4">
        <f t="shared" ref="Q15:R15" si="43">COUNTIF(Q$140:Q$189,B5)</f>
        <v>0</v>
      </c>
      <c r="R15" s="4">
        <f t="shared" si="43"/>
        <v>0</v>
      </c>
      <c r="S15" s="3">
        <f>COUNTIF(S$140:S$189,A5)</f>
        <v>0</v>
      </c>
      <c r="T15" s="4">
        <f t="shared" ref="T15:U18" si="44">COUNTIF(T$140:T$189,B5)</f>
        <v>2</v>
      </c>
      <c r="U15" s="8">
        <f t="shared" si="44"/>
        <v>0</v>
      </c>
      <c r="V15" s="4">
        <f>COUNTIF(V$140:V$189,A5)</f>
        <v>0</v>
      </c>
      <c r="W15" s="4">
        <f t="shared" ref="W15:X18" si="45">COUNTIF(W$140:W$189,B5)</f>
        <v>0</v>
      </c>
      <c r="X15" s="4">
        <f t="shared" si="45"/>
        <v>0</v>
      </c>
      <c r="Y15" s="3">
        <f t="shared" si="13"/>
        <v>0</v>
      </c>
      <c r="Z15" s="4">
        <f t="shared" si="5"/>
        <v>6</v>
      </c>
      <c r="AA15" s="8">
        <f t="shared" si="5"/>
        <v>0</v>
      </c>
    </row>
    <row r="16" spans="1:27" x14ac:dyDescent="0.15">
      <c r="H16" s="3" t="s">
        <v>108</v>
      </c>
      <c r="I16" s="4" t="s">
        <v>87</v>
      </c>
      <c r="J16" s="3">
        <f t="shared" ref="J16:L18" si="46">COUNTIF(J$140:J$189,$I16)</f>
        <v>0</v>
      </c>
      <c r="K16" s="4">
        <f t="shared" si="46"/>
        <v>0</v>
      </c>
      <c r="L16" s="4">
        <f t="shared" si="46"/>
        <v>0</v>
      </c>
      <c r="M16" s="3">
        <f t="shared" ref="M16:M18" si="47">COUNTIF(M$140:M$189,A6)</f>
        <v>0</v>
      </c>
      <c r="N16" s="4">
        <f t="shared" si="42"/>
        <v>0</v>
      </c>
      <c r="O16" s="8">
        <f t="shared" si="42"/>
        <v>0</v>
      </c>
      <c r="P16" s="4">
        <f t="shared" ref="P16:P18" si="48">COUNTIF(P$140:P$189,A6)</f>
        <v>0</v>
      </c>
      <c r="Q16" s="4">
        <f t="shared" ref="Q16:Q18" si="49">COUNTIF(Q$140:Q$189,B6)</f>
        <v>2</v>
      </c>
      <c r="R16" s="4">
        <f t="shared" ref="R16:R18" si="50">COUNTIF(R$140:R$189,C6)</f>
        <v>0</v>
      </c>
      <c r="S16" s="3">
        <f t="shared" ref="S16:S18" si="51">COUNTIF(S$140:S$189,A6)</f>
        <v>0</v>
      </c>
      <c r="T16" s="4">
        <f t="shared" si="44"/>
        <v>2</v>
      </c>
      <c r="U16" s="8">
        <f t="shared" si="44"/>
        <v>0</v>
      </c>
      <c r="V16" s="4">
        <f t="shared" ref="V16:V18" si="52">COUNTIF(V$140:V$189,A6)</f>
        <v>0</v>
      </c>
      <c r="W16" s="4">
        <f t="shared" si="45"/>
        <v>0</v>
      </c>
      <c r="X16" s="4">
        <f t="shared" si="45"/>
        <v>0</v>
      </c>
      <c r="Y16" s="3">
        <f t="shared" si="13"/>
        <v>0</v>
      </c>
      <c r="Z16" s="4">
        <f t="shared" si="5"/>
        <v>4</v>
      </c>
      <c r="AA16" s="8">
        <f t="shared" si="5"/>
        <v>0</v>
      </c>
    </row>
    <row r="17" spans="8:27" x14ac:dyDescent="0.15">
      <c r="H17" s="3">
        <f>189-140+1</f>
        <v>50</v>
      </c>
      <c r="I17" s="4" t="s">
        <v>88</v>
      </c>
      <c r="J17" s="3">
        <f t="shared" si="46"/>
        <v>50</v>
      </c>
      <c r="K17" s="4">
        <f t="shared" si="46"/>
        <v>48</v>
      </c>
      <c r="L17" s="4">
        <f t="shared" si="46"/>
        <v>50</v>
      </c>
      <c r="M17" s="3">
        <f t="shared" si="47"/>
        <v>50</v>
      </c>
      <c r="N17" s="4">
        <f t="shared" si="42"/>
        <v>48</v>
      </c>
      <c r="O17" s="8">
        <f t="shared" si="42"/>
        <v>50</v>
      </c>
      <c r="P17" s="4">
        <f t="shared" si="48"/>
        <v>50</v>
      </c>
      <c r="Q17" s="4">
        <f t="shared" si="49"/>
        <v>48</v>
      </c>
      <c r="R17" s="4">
        <f t="shared" si="50"/>
        <v>50</v>
      </c>
      <c r="S17" s="3">
        <f t="shared" si="51"/>
        <v>50</v>
      </c>
      <c r="T17" s="4">
        <f t="shared" si="44"/>
        <v>46</v>
      </c>
      <c r="U17" s="8">
        <f t="shared" si="44"/>
        <v>50</v>
      </c>
      <c r="V17" s="4">
        <f t="shared" si="52"/>
        <v>50</v>
      </c>
      <c r="W17" s="4">
        <f t="shared" si="45"/>
        <v>50</v>
      </c>
      <c r="X17" s="4">
        <f t="shared" si="45"/>
        <v>50</v>
      </c>
      <c r="Y17" s="3">
        <f t="shared" si="13"/>
        <v>250</v>
      </c>
      <c r="Z17" s="4">
        <f t="shared" si="5"/>
        <v>240</v>
      </c>
      <c r="AA17" s="8">
        <f t="shared" si="5"/>
        <v>250</v>
      </c>
    </row>
    <row r="18" spans="8:27" x14ac:dyDescent="0.15">
      <c r="H18" s="3">
        <f>50-H17</f>
        <v>0</v>
      </c>
      <c r="I18" s="4" t="s">
        <v>89</v>
      </c>
      <c r="J18" s="3">
        <f t="shared" si="46"/>
        <v>0</v>
      </c>
      <c r="K18" s="4">
        <f t="shared" si="46"/>
        <v>0</v>
      </c>
      <c r="L18" s="4">
        <f t="shared" si="46"/>
        <v>0</v>
      </c>
      <c r="M18" s="3">
        <f t="shared" si="47"/>
        <v>0</v>
      </c>
      <c r="N18" s="4">
        <f t="shared" si="42"/>
        <v>0</v>
      </c>
      <c r="O18" s="8">
        <f t="shared" si="42"/>
        <v>0</v>
      </c>
      <c r="P18" s="4">
        <f t="shared" si="48"/>
        <v>0</v>
      </c>
      <c r="Q18" s="4">
        <f t="shared" si="49"/>
        <v>0</v>
      </c>
      <c r="R18" s="4">
        <f t="shared" si="50"/>
        <v>0</v>
      </c>
      <c r="S18" s="3">
        <f t="shared" si="51"/>
        <v>0</v>
      </c>
      <c r="T18" s="4">
        <f t="shared" si="44"/>
        <v>0</v>
      </c>
      <c r="U18" s="8">
        <f t="shared" si="44"/>
        <v>0</v>
      </c>
      <c r="V18" s="4">
        <f t="shared" si="52"/>
        <v>0</v>
      </c>
      <c r="W18" s="4">
        <f t="shared" si="45"/>
        <v>0</v>
      </c>
      <c r="X18" s="4">
        <f t="shared" si="45"/>
        <v>0</v>
      </c>
      <c r="Y18" s="3">
        <f t="shared" si="13"/>
        <v>0</v>
      </c>
      <c r="Z18" s="4">
        <f t="shared" si="5"/>
        <v>0</v>
      </c>
      <c r="AA18" s="8">
        <f t="shared" si="5"/>
        <v>0</v>
      </c>
    </row>
    <row r="19" spans="8:27" x14ac:dyDescent="0.15">
      <c r="H19" s="5"/>
      <c r="I19" s="6" t="s">
        <v>102</v>
      </c>
      <c r="J19" s="3">
        <f>$H17-SUM(J15:J18)</f>
        <v>0</v>
      </c>
      <c r="K19" s="4">
        <f t="shared" ref="K19" si="53">$H17-SUM(K15:K18)</f>
        <v>0</v>
      </c>
      <c r="L19" s="4">
        <f t="shared" ref="L19" si="54">$H17-SUM(L15:L18)</f>
        <v>0</v>
      </c>
      <c r="M19" s="3">
        <f t="shared" ref="M19" si="55">$H17-SUM(M15:M18)</f>
        <v>0</v>
      </c>
      <c r="N19" s="4">
        <f t="shared" ref="N19" si="56">$H17-SUM(N15:N18)</f>
        <v>0</v>
      </c>
      <c r="O19" s="8">
        <f t="shared" ref="O19" si="57">$H17-SUM(O15:O18)</f>
        <v>0</v>
      </c>
      <c r="P19" s="4">
        <f t="shared" ref="P19" si="58">$H17-SUM(P15:P18)</f>
        <v>0</v>
      </c>
      <c r="Q19" s="4">
        <f t="shared" ref="Q19" si="59">$H17-SUM(Q15:Q18)</f>
        <v>0</v>
      </c>
      <c r="R19" s="4">
        <f t="shared" ref="R19" si="60">$H17-SUM(R15:R18)</f>
        <v>0</v>
      </c>
      <c r="S19" s="3">
        <f t="shared" ref="S19" si="61">$H17-SUM(S15:S18)</f>
        <v>0</v>
      </c>
      <c r="T19" s="4">
        <f t="shared" ref="T19" si="62">$H17-SUM(T15:T18)</f>
        <v>0</v>
      </c>
      <c r="U19" s="8">
        <f t="shared" ref="U19" si="63">$H17-SUM(U15:U18)</f>
        <v>0</v>
      </c>
      <c r="V19" s="4">
        <f t="shared" ref="V19" si="64">$H17-SUM(V15:V18)</f>
        <v>0</v>
      </c>
      <c r="W19" s="4">
        <f t="shared" ref="W19" si="65">$H17-SUM(W15:W18)</f>
        <v>0</v>
      </c>
      <c r="X19" s="4">
        <f t="shared" ref="X19" si="66">$H17-SUM(X15:X18)</f>
        <v>0</v>
      </c>
      <c r="Y19" s="3">
        <f t="shared" si="13"/>
        <v>0</v>
      </c>
      <c r="Z19" s="4">
        <f t="shared" si="5"/>
        <v>0</v>
      </c>
      <c r="AA19" s="8">
        <f t="shared" si="5"/>
        <v>0</v>
      </c>
    </row>
    <row r="20" spans="8:27" x14ac:dyDescent="0.15">
      <c r="H20" s="1" t="s">
        <v>97</v>
      </c>
      <c r="I20" s="2" t="s">
        <v>86</v>
      </c>
      <c r="J20" s="1">
        <f>COUNTIF(J$190:J$211,$I20)</f>
        <v>2</v>
      </c>
      <c r="K20" s="2">
        <f t="shared" ref="K20:L20" si="67">COUNTIF(K$190:K$211,$I20)</f>
        <v>22</v>
      </c>
      <c r="L20" s="2">
        <f t="shared" si="67"/>
        <v>1</v>
      </c>
      <c r="M20" s="1">
        <f>COUNTIF(M$190:M$211,A5)</f>
        <v>2</v>
      </c>
      <c r="N20" s="2">
        <f t="shared" ref="N20:O23" si="68">COUNTIF(N$190:N$211,B5)</f>
        <v>19</v>
      </c>
      <c r="O20" s="7">
        <f t="shared" si="68"/>
        <v>2</v>
      </c>
      <c r="P20" s="2">
        <f>COUNTIF(P$190:P$211,A5)</f>
        <v>2</v>
      </c>
      <c r="Q20" s="2">
        <f t="shared" ref="Q20:R23" si="69">COUNTIF(Q$190:Q$211,B5)</f>
        <v>22</v>
      </c>
      <c r="R20" s="2">
        <f t="shared" si="69"/>
        <v>2</v>
      </c>
      <c r="S20" s="1">
        <f>COUNTIF(S$190:S$211,A5)</f>
        <v>3</v>
      </c>
      <c r="T20" s="2">
        <f t="shared" ref="T20:U23" si="70">COUNTIF(T$190:T$211,B5)</f>
        <v>22</v>
      </c>
      <c r="U20" s="7">
        <f t="shared" si="70"/>
        <v>3</v>
      </c>
      <c r="V20" s="2">
        <f>COUNTIF(V$190:V$211,A5)</f>
        <v>3</v>
      </c>
      <c r="W20" s="2">
        <f t="shared" ref="W20:X23" si="71">COUNTIF(W$190:W$211,B5)</f>
        <v>22</v>
      </c>
      <c r="X20" s="2">
        <f t="shared" si="71"/>
        <v>3</v>
      </c>
      <c r="Y20" s="1">
        <f t="shared" si="13"/>
        <v>12</v>
      </c>
      <c r="Z20" s="2">
        <f t="shared" si="5"/>
        <v>107</v>
      </c>
      <c r="AA20" s="7">
        <f t="shared" si="5"/>
        <v>11</v>
      </c>
    </row>
    <row r="21" spans="8:27" x14ac:dyDescent="0.15">
      <c r="H21" s="3" t="s">
        <v>110</v>
      </c>
      <c r="I21" s="4" t="s">
        <v>87</v>
      </c>
      <c r="J21" s="3">
        <f t="shared" ref="J21:L23" si="72">COUNTIF(J$190:J$211,$I21)</f>
        <v>4</v>
      </c>
      <c r="K21" s="4">
        <f t="shared" si="72"/>
        <v>0</v>
      </c>
      <c r="L21" s="4">
        <f t="shared" si="72"/>
        <v>9</v>
      </c>
      <c r="M21" s="3">
        <f t="shared" ref="M21:M23" si="73">COUNTIF(M$190:M$211,A6)</f>
        <v>2</v>
      </c>
      <c r="N21" s="4">
        <f t="shared" si="68"/>
        <v>0</v>
      </c>
      <c r="O21" s="8">
        <f t="shared" si="68"/>
        <v>4</v>
      </c>
      <c r="P21" s="4">
        <f t="shared" ref="P21:P23" si="74">COUNTIF(P$190:P$211,A6)</f>
        <v>3</v>
      </c>
      <c r="Q21" s="4">
        <f t="shared" si="69"/>
        <v>0</v>
      </c>
      <c r="R21" s="4">
        <f t="shared" si="69"/>
        <v>3</v>
      </c>
      <c r="S21" s="3">
        <f t="shared" ref="S21:S23" si="75">COUNTIF(S$190:S$211,A6)</f>
        <v>3</v>
      </c>
      <c r="T21" s="4">
        <f t="shared" si="70"/>
        <v>0</v>
      </c>
      <c r="U21" s="8">
        <f t="shared" si="70"/>
        <v>3</v>
      </c>
      <c r="V21" s="4">
        <f t="shared" ref="V21:V23" si="76">COUNTIF(V$190:V$211,A6)</f>
        <v>3</v>
      </c>
      <c r="W21" s="4">
        <f t="shared" si="71"/>
        <v>0</v>
      </c>
      <c r="X21" s="4">
        <f t="shared" si="71"/>
        <v>1</v>
      </c>
      <c r="Y21" s="3">
        <f t="shared" si="13"/>
        <v>15</v>
      </c>
      <c r="Z21" s="4">
        <f t="shared" ref="Z21:Z34" si="77">K21+N21+Q21+T21+W21</f>
        <v>0</v>
      </c>
      <c r="AA21" s="8">
        <f t="shared" ref="AA21:AA34" si="78">L21+O21+R21+U21+X21</f>
        <v>20</v>
      </c>
    </row>
    <row r="22" spans="8:27" x14ac:dyDescent="0.15">
      <c r="H22" s="3">
        <f>211-190+1</f>
        <v>22</v>
      </c>
      <c r="I22" s="4" t="s">
        <v>88</v>
      </c>
      <c r="J22" s="3">
        <f t="shared" si="72"/>
        <v>12</v>
      </c>
      <c r="K22" s="4">
        <f t="shared" si="72"/>
        <v>0</v>
      </c>
      <c r="L22" s="4">
        <f t="shared" si="72"/>
        <v>12</v>
      </c>
      <c r="M22" s="3">
        <f t="shared" si="73"/>
        <v>16</v>
      </c>
      <c r="N22" s="4">
        <f t="shared" si="68"/>
        <v>3</v>
      </c>
      <c r="O22" s="8">
        <f t="shared" si="68"/>
        <v>16</v>
      </c>
      <c r="P22" s="4">
        <f t="shared" si="74"/>
        <v>17</v>
      </c>
      <c r="Q22" s="4">
        <f t="shared" si="69"/>
        <v>0</v>
      </c>
      <c r="R22" s="4">
        <f t="shared" si="69"/>
        <v>17</v>
      </c>
      <c r="S22" s="3">
        <f t="shared" si="75"/>
        <v>16</v>
      </c>
      <c r="T22" s="4">
        <f t="shared" si="70"/>
        <v>0</v>
      </c>
      <c r="U22" s="8">
        <f t="shared" si="70"/>
        <v>16</v>
      </c>
      <c r="V22" s="4">
        <f t="shared" si="76"/>
        <v>16</v>
      </c>
      <c r="W22" s="4">
        <f t="shared" si="71"/>
        <v>0</v>
      </c>
      <c r="X22" s="4">
        <f t="shared" si="71"/>
        <v>18</v>
      </c>
      <c r="Y22" s="3">
        <f t="shared" si="13"/>
        <v>77</v>
      </c>
      <c r="Z22" s="4">
        <f t="shared" si="77"/>
        <v>3</v>
      </c>
      <c r="AA22" s="8">
        <f t="shared" si="78"/>
        <v>79</v>
      </c>
    </row>
    <row r="23" spans="8:27" x14ac:dyDescent="0.15">
      <c r="H23" s="3">
        <f>50-H22</f>
        <v>28</v>
      </c>
      <c r="I23" s="4" t="s">
        <v>89</v>
      </c>
      <c r="J23" s="3">
        <f t="shared" si="72"/>
        <v>4</v>
      </c>
      <c r="K23" s="4">
        <f t="shared" si="72"/>
        <v>0</v>
      </c>
      <c r="L23" s="4">
        <f t="shared" si="72"/>
        <v>0</v>
      </c>
      <c r="M23" s="3">
        <f t="shared" si="73"/>
        <v>2</v>
      </c>
      <c r="N23" s="4">
        <f t="shared" si="68"/>
        <v>0</v>
      </c>
      <c r="O23" s="8">
        <f t="shared" si="68"/>
        <v>0</v>
      </c>
      <c r="P23" s="4">
        <f t="shared" si="74"/>
        <v>0</v>
      </c>
      <c r="Q23" s="4">
        <f t="shared" si="69"/>
        <v>0</v>
      </c>
      <c r="R23" s="4">
        <f t="shared" si="69"/>
        <v>0</v>
      </c>
      <c r="S23" s="3">
        <f t="shared" si="75"/>
        <v>0</v>
      </c>
      <c r="T23" s="4">
        <f t="shared" si="70"/>
        <v>0</v>
      </c>
      <c r="U23" s="8">
        <f t="shared" si="70"/>
        <v>0</v>
      </c>
      <c r="V23" s="4">
        <f t="shared" si="76"/>
        <v>0</v>
      </c>
      <c r="W23" s="4">
        <f t="shared" si="71"/>
        <v>0</v>
      </c>
      <c r="X23" s="4">
        <f t="shared" si="71"/>
        <v>0</v>
      </c>
      <c r="Y23" s="3">
        <f t="shared" si="13"/>
        <v>6</v>
      </c>
      <c r="Z23" s="4">
        <f t="shared" si="77"/>
        <v>0</v>
      </c>
      <c r="AA23" s="8">
        <f t="shared" si="78"/>
        <v>0</v>
      </c>
    </row>
    <row r="24" spans="8:27" x14ac:dyDescent="0.15">
      <c r="H24" s="5"/>
      <c r="I24" s="6" t="s">
        <v>102</v>
      </c>
      <c r="J24" s="5">
        <f>$H22-SUM(J20:J23)</f>
        <v>0</v>
      </c>
      <c r="K24" s="6">
        <f t="shared" ref="K24" si="79">$H22-SUM(K20:K23)</f>
        <v>0</v>
      </c>
      <c r="L24" s="6">
        <f t="shared" ref="L24" si="80">$H22-SUM(L20:L23)</f>
        <v>0</v>
      </c>
      <c r="M24" s="5">
        <f t="shared" ref="M24" si="81">$H22-SUM(M20:M23)</f>
        <v>0</v>
      </c>
      <c r="N24" s="6">
        <f t="shared" ref="N24" si="82">$H22-SUM(N20:N23)</f>
        <v>0</v>
      </c>
      <c r="O24" s="9">
        <f t="shared" ref="O24" si="83">$H22-SUM(O20:O23)</f>
        <v>0</v>
      </c>
      <c r="P24" s="6">
        <f t="shared" ref="P24" si="84">$H22-SUM(P20:P23)</f>
        <v>0</v>
      </c>
      <c r="Q24" s="6">
        <f t="shared" ref="Q24" si="85">$H22-SUM(Q20:Q23)</f>
        <v>0</v>
      </c>
      <c r="R24" s="6">
        <f t="shared" ref="R24" si="86">$H22-SUM(R20:R23)</f>
        <v>0</v>
      </c>
      <c r="S24" s="5">
        <f t="shared" ref="S24" si="87">$H22-SUM(S20:S23)</f>
        <v>0</v>
      </c>
      <c r="T24" s="6">
        <f t="shared" ref="T24" si="88">$H22-SUM(T20:T23)</f>
        <v>0</v>
      </c>
      <c r="U24" s="9">
        <f t="shared" ref="U24" si="89">$H22-SUM(U20:U23)</f>
        <v>0</v>
      </c>
      <c r="V24" s="6">
        <f t="shared" ref="V24" si="90">$H22-SUM(V20:V23)</f>
        <v>0</v>
      </c>
      <c r="W24" s="6">
        <f t="shared" ref="W24" si="91">$H22-SUM(W20:W23)</f>
        <v>0</v>
      </c>
      <c r="X24" s="6">
        <f t="shared" ref="X24" si="92">$H22-SUM(X20:X23)</f>
        <v>0</v>
      </c>
      <c r="Y24" s="5">
        <f t="shared" si="13"/>
        <v>0</v>
      </c>
      <c r="Z24" s="6">
        <f t="shared" si="77"/>
        <v>0</v>
      </c>
      <c r="AA24" s="9">
        <f t="shared" si="78"/>
        <v>0</v>
      </c>
    </row>
    <row r="25" spans="8:27" x14ac:dyDescent="0.15">
      <c r="H25" s="1" t="s">
        <v>99</v>
      </c>
      <c r="I25" s="2" t="s">
        <v>86</v>
      </c>
      <c r="J25" s="3">
        <f>COUNTIF(J$212:J$248,$I25)</f>
        <v>0</v>
      </c>
      <c r="K25" s="4">
        <f t="shared" ref="K25:L28" si="93">COUNTIF(K$212:K$248,$I25)</f>
        <v>25</v>
      </c>
      <c r="L25" s="4">
        <f t="shared" si="93"/>
        <v>1</v>
      </c>
      <c r="M25" s="3">
        <f>COUNTIF(M$212:M$248,A5)</f>
        <v>2</v>
      </c>
      <c r="N25" s="4">
        <f t="shared" ref="N25:O28" si="94">COUNTIF(N$212:N$248,B5)</f>
        <v>35</v>
      </c>
      <c r="O25" s="8">
        <f t="shared" si="94"/>
        <v>2</v>
      </c>
      <c r="P25" s="4">
        <f>COUNTIF(P$212:P$248,A5)</f>
        <v>1</v>
      </c>
      <c r="Q25" s="4">
        <f t="shared" ref="Q25:R28" si="95">COUNTIF(Q$212:Q$248,B5)</f>
        <v>37</v>
      </c>
      <c r="R25" s="4">
        <f t="shared" si="95"/>
        <v>4</v>
      </c>
      <c r="S25" s="3">
        <f>COUNTIF(S$212:S$248,A5)</f>
        <v>1</v>
      </c>
      <c r="T25" s="4">
        <f t="shared" ref="T25:U28" si="96">COUNTIF(T$212:T$248,B5)</f>
        <v>35</v>
      </c>
      <c r="U25" s="8">
        <f t="shared" si="96"/>
        <v>1</v>
      </c>
      <c r="V25" s="4">
        <f>COUNTIF(V$212:V$248,A5)</f>
        <v>3</v>
      </c>
      <c r="W25" s="4">
        <f t="shared" ref="W25:X28" si="97">COUNTIF(W$212:W$248,B5)</f>
        <v>35</v>
      </c>
      <c r="X25" s="4">
        <f t="shared" si="97"/>
        <v>2</v>
      </c>
      <c r="Y25" s="3">
        <f t="shared" si="13"/>
        <v>7</v>
      </c>
      <c r="Z25" s="4">
        <f t="shared" si="77"/>
        <v>167</v>
      </c>
      <c r="AA25" s="8">
        <f t="shared" si="78"/>
        <v>10</v>
      </c>
    </row>
    <row r="26" spans="8:27" x14ac:dyDescent="0.15">
      <c r="H26" s="3" t="s">
        <v>112</v>
      </c>
      <c r="I26" s="4" t="s">
        <v>87</v>
      </c>
      <c r="J26" s="3">
        <f t="shared" ref="J26:J28" si="98">COUNTIF(J$212:J$248,$I26)</f>
        <v>17</v>
      </c>
      <c r="K26" s="4">
        <f t="shared" si="93"/>
        <v>12</v>
      </c>
      <c r="L26" s="4">
        <f t="shared" si="93"/>
        <v>34</v>
      </c>
      <c r="M26" s="3">
        <f t="shared" ref="M26:M28" si="99">COUNTIF(M$212:M$248,A6)</f>
        <v>5</v>
      </c>
      <c r="N26" s="4">
        <f t="shared" si="94"/>
        <v>0</v>
      </c>
      <c r="O26" s="8">
        <f t="shared" si="94"/>
        <v>9</v>
      </c>
      <c r="P26" s="4">
        <f t="shared" ref="P26:P28" si="100">COUNTIF(P$212:P$248,A6)</f>
        <v>7</v>
      </c>
      <c r="Q26" s="4">
        <f t="shared" si="95"/>
        <v>0</v>
      </c>
      <c r="R26" s="4">
        <f t="shared" si="95"/>
        <v>5</v>
      </c>
      <c r="S26" s="3">
        <f t="shared" ref="S26:S28" si="101">COUNTIF(S$212:S$248,A6)</f>
        <v>10</v>
      </c>
      <c r="T26" s="4">
        <f t="shared" si="96"/>
        <v>2</v>
      </c>
      <c r="U26" s="8">
        <f t="shared" si="96"/>
        <v>12</v>
      </c>
      <c r="V26" s="4">
        <f t="shared" ref="V26:V28" si="102">COUNTIF(V$212:V$248,A6)</f>
        <v>16</v>
      </c>
      <c r="W26" s="4">
        <f t="shared" si="97"/>
        <v>1</v>
      </c>
      <c r="X26" s="4">
        <f t="shared" si="97"/>
        <v>5</v>
      </c>
      <c r="Y26" s="3">
        <f t="shared" si="13"/>
        <v>55</v>
      </c>
      <c r="Z26" s="4">
        <f t="shared" si="77"/>
        <v>15</v>
      </c>
      <c r="AA26" s="8">
        <f t="shared" si="78"/>
        <v>65</v>
      </c>
    </row>
    <row r="27" spans="8:27" x14ac:dyDescent="0.15">
      <c r="H27" s="3">
        <f>248-212+1</f>
        <v>37</v>
      </c>
      <c r="I27" s="4" t="s">
        <v>88</v>
      </c>
      <c r="J27" s="3">
        <f t="shared" si="98"/>
        <v>2</v>
      </c>
      <c r="K27" s="4">
        <f t="shared" si="93"/>
        <v>0</v>
      </c>
      <c r="L27" s="4">
        <f t="shared" si="93"/>
        <v>2</v>
      </c>
      <c r="M27" s="3">
        <f t="shared" si="99"/>
        <v>25</v>
      </c>
      <c r="N27" s="4">
        <f t="shared" si="94"/>
        <v>2</v>
      </c>
      <c r="O27" s="8">
        <f t="shared" si="94"/>
        <v>26</v>
      </c>
      <c r="P27" s="4">
        <f t="shared" si="100"/>
        <v>27</v>
      </c>
      <c r="Q27" s="4">
        <f t="shared" si="95"/>
        <v>0</v>
      </c>
      <c r="R27" s="4">
        <f t="shared" si="95"/>
        <v>28</v>
      </c>
      <c r="S27" s="3">
        <f t="shared" si="101"/>
        <v>21</v>
      </c>
      <c r="T27" s="4">
        <f t="shared" si="96"/>
        <v>0</v>
      </c>
      <c r="U27" s="8">
        <f t="shared" si="96"/>
        <v>24</v>
      </c>
      <c r="V27" s="4">
        <f t="shared" si="102"/>
        <v>18</v>
      </c>
      <c r="W27" s="4">
        <f t="shared" si="97"/>
        <v>1</v>
      </c>
      <c r="X27" s="4">
        <f t="shared" si="97"/>
        <v>30</v>
      </c>
      <c r="Y27" s="3">
        <f t="shared" si="13"/>
        <v>93</v>
      </c>
      <c r="Z27" s="4">
        <f t="shared" si="77"/>
        <v>3</v>
      </c>
      <c r="AA27" s="8">
        <f t="shared" si="78"/>
        <v>110</v>
      </c>
    </row>
    <row r="28" spans="8:27" x14ac:dyDescent="0.15">
      <c r="H28" s="3">
        <f>50-H27</f>
        <v>13</v>
      </c>
      <c r="I28" s="4" t="s">
        <v>89</v>
      </c>
      <c r="J28" s="3">
        <f t="shared" si="98"/>
        <v>18</v>
      </c>
      <c r="K28" s="4">
        <f t="shared" si="93"/>
        <v>0</v>
      </c>
      <c r="L28" s="4">
        <f t="shared" si="93"/>
        <v>0</v>
      </c>
      <c r="M28" s="3">
        <f t="shared" si="99"/>
        <v>5</v>
      </c>
      <c r="N28" s="4">
        <f t="shared" si="94"/>
        <v>0</v>
      </c>
      <c r="O28" s="8">
        <f t="shared" si="94"/>
        <v>0</v>
      </c>
      <c r="P28" s="4">
        <f t="shared" si="100"/>
        <v>2</v>
      </c>
      <c r="Q28" s="4">
        <f t="shared" si="95"/>
        <v>0</v>
      </c>
      <c r="R28" s="4">
        <f t="shared" si="95"/>
        <v>0</v>
      </c>
      <c r="S28" s="3">
        <f t="shared" si="101"/>
        <v>5</v>
      </c>
      <c r="T28" s="4">
        <f t="shared" si="96"/>
        <v>0</v>
      </c>
      <c r="U28" s="8">
        <f t="shared" si="96"/>
        <v>0</v>
      </c>
      <c r="V28" s="4">
        <f t="shared" si="102"/>
        <v>0</v>
      </c>
      <c r="W28" s="4">
        <f t="shared" si="97"/>
        <v>0</v>
      </c>
      <c r="X28" s="4">
        <f t="shared" si="97"/>
        <v>0</v>
      </c>
      <c r="Y28" s="3">
        <f t="shared" si="13"/>
        <v>30</v>
      </c>
      <c r="Z28" s="4">
        <f t="shared" si="77"/>
        <v>0</v>
      </c>
      <c r="AA28" s="8">
        <f t="shared" si="78"/>
        <v>0</v>
      </c>
    </row>
    <row r="29" spans="8:27" x14ac:dyDescent="0.15">
      <c r="H29" s="5"/>
      <c r="I29" s="6" t="s">
        <v>102</v>
      </c>
      <c r="J29" s="3">
        <f>$H27-SUM(J25:J28)</f>
        <v>0</v>
      </c>
      <c r="K29" s="4">
        <f t="shared" ref="K29" si="103">$H27-SUM(K25:K28)</f>
        <v>0</v>
      </c>
      <c r="L29" s="4">
        <f t="shared" ref="L29" si="104">$H27-SUM(L25:L28)</f>
        <v>0</v>
      </c>
      <c r="M29" s="3">
        <f t="shared" ref="M29" si="105">$H27-SUM(M25:M28)</f>
        <v>0</v>
      </c>
      <c r="N29" s="4">
        <f t="shared" ref="N29" si="106">$H27-SUM(N25:N28)</f>
        <v>0</v>
      </c>
      <c r="O29" s="8">
        <f t="shared" ref="O29" si="107">$H27-SUM(O25:O28)</f>
        <v>0</v>
      </c>
      <c r="P29" s="4">
        <f t="shared" ref="P29" si="108">$H27-SUM(P25:P28)</f>
        <v>0</v>
      </c>
      <c r="Q29" s="4">
        <f t="shared" ref="Q29" si="109">$H27-SUM(Q25:Q28)</f>
        <v>0</v>
      </c>
      <c r="R29" s="4">
        <f t="shared" ref="R29" si="110">$H27-SUM(R25:R28)</f>
        <v>0</v>
      </c>
      <c r="S29" s="3">
        <f t="shared" ref="S29" si="111">$H27-SUM(S25:S28)</f>
        <v>0</v>
      </c>
      <c r="T29" s="4">
        <f t="shared" ref="T29" si="112">$H27-SUM(T25:T28)</f>
        <v>0</v>
      </c>
      <c r="U29" s="8">
        <f t="shared" ref="U29" si="113">$H27-SUM(U25:U28)</f>
        <v>0</v>
      </c>
      <c r="V29" s="4">
        <f t="shared" ref="V29" si="114">$H27-SUM(V25:V28)</f>
        <v>0</v>
      </c>
      <c r="W29" s="4">
        <f t="shared" ref="W29" si="115">$H27-SUM(W25:W28)</f>
        <v>0</v>
      </c>
      <c r="X29" s="4">
        <f t="shared" ref="X29" si="116">$H27-SUM(X25:X28)</f>
        <v>0</v>
      </c>
      <c r="Y29" s="3">
        <f t="shared" si="13"/>
        <v>0</v>
      </c>
      <c r="Z29" s="4">
        <f t="shared" si="77"/>
        <v>0</v>
      </c>
      <c r="AA29" s="8">
        <f t="shared" si="78"/>
        <v>0</v>
      </c>
    </row>
    <row r="30" spans="8:27" x14ac:dyDescent="0.15">
      <c r="H30" s="1" t="s">
        <v>101</v>
      </c>
      <c r="I30" s="2" t="s">
        <v>86</v>
      </c>
      <c r="J30" s="1">
        <f>COUNTIF(J$249:J$298,$I30)</f>
        <v>6</v>
      </c>
      <c r="K30" s="2">
        <f t="shared" ref="K30:L30" si="117">COUNTIF(K$249:K$298,$I30)</f>
        <v>17</v>
      </c>
      <c r="L30" s="2">
        <f t="shared" si="117"/>
        <v>0</v>
      </c>
      <c r="M30" s="1">
        <f>COUNTIF(M$249:M$298,A5)</f>
        <v>8</v>
      </c>
      <c r="N30" s="2">
        <f t="shared" ref="N30:O33" si="118">COUNTIF(N$249:N$298,B5)</f>
        <v>13</v>
      </c>
      <c r="O30" s="7">
        <f t="shared" si="118"/>
        <v>3</v>
      </c>
      <c r="P30" s="2">
        <f>COUNTIF(P$249:P$298,A5)</f>
        <v>5</v>
      </c>
      <c r="Q30" s="2">
        <f t="shared" ref="Q30:R33" si="119">COUNTIF(Q$249:Q$298,B5)</f>
        <v>17</v>
      </c>
      <c r="R30" s="2">
        <f t="shared" si="119"/>
        <v>1</v>
      </c>
      <c r="S30" s="1">
        <f>COUNTIF(S$249:S$298,A5)</f>
        <v>11</v>
      </c>
      <c r="T30" s="2">
        <f t="shared" ref="T30:U33" si="120">COUNTIF(T$249:T$298,B5)</f>
        <v>23</v>
      </c>
      <c r="U30" s="7">
        <f t="shared" si="120"/>
        <v>10</v>
      </c>
      <c r="V30" s="2">
        <f>COUNTIF(V$249:V$298,A5)</f>
        <v>9</v>
      </c>
      <c r="W30" s="2">
        <f t="shared" ref="W30:X33" si="121">COUNTIF(W$249:W$298,B5)</f>
        <v>15</v>
      </c>
      <c r="X30" s="2">
        <f t="shared" si="121"/>
        <v>3</v>
      </c>
      <c r="Y30" s="1">
        <f t="shared" si="13"/>
        <v>39</v>
      </c>
      <c r="Z30" s="2">
        <f t="shared" si="77"/>
        <v>85</v>
      </c>
      <c r="AA30" s="7">
        <f t="shared" si="78"/>
        <v>17</v>
      </c>
    </row>
    <row r="31" spans="8:27" x14ac:dyDescent="0.15">
      <c r="H31" s="3" t="s">
        <v>114</v>
      </c>
      <c r="I31" s="4" t="s">
        <v>87</v>
      </c>
      <c r="J31" s="3">
        <f t="shared" ref="J31:L33" si="122">COUNTIF(J$249:J$298,$I31)</f>
        <v>11</v>
      </c>
      <c r="K31" s="4">
        <f t="shared" si="122"/>
        <v>26</v>
      </c>
      <c r="L31" s="4">
        <f t="shared" si="122"/>
        <v>29</v>
      </c>
      <c r="M31" s="3">
        <f t="shared" ref="M31:M33" si="123">COUNTIF(M$249:M$298,A6)</f>
        <v>11</v>
      </c>
      <c r="N31" s="4">
        <f t="shared" si="118"/>
        <v>1</v>
      </c>
      <c r="O31" s="8">
        <f t="shared" si="118"/>
        <v>25</v>
      </c>
      <c r="P31" s="4">
        <f t="shared" ref="P31:P33" si="124">COUNTIF(P$249:P$298,A6)</f>
        <v>11</v>
      </c>
      <c r="Q31" s="4">
        <f t="shared" si="119"/>
        <v>33</v>
      </c>
      <c r="R31" s="4">
        <f t="shared" si="119"/>
        <v>15</v>
      </c>
      <c r="S31" s="3">
        <f t="shared" ref="S31:S33" si="125">COUNTIF(S$249:S$298,A6)</f>
        <v>17</v>
      </c>
      <c r="T31" s="4">
        <f t="shared" si="120"/>
        <v>27</v>
      </c>
      <c r="U31" s="8">
        <f t="shared" si="120"/>
        <v>20</v>
      </c>
      <c r="V31" s="4">
        <f t="shared" ref="V31:V33" si="126">COUNTIF(V$249:V$298,A6)</f>
        <v>11</v>
      </c>
      <c r="W31" s="4">
        <f t="shared" si="121"/>
        <v>35</v>
      </c>
      <c r="X31" s="4">
        <f t="shared" si="121"/>
        <v>10</v>
      </c>
      <c r="Y31" s="3">
        <f t="shared" si="13"/>
        <v>61</v>
      </c>
      <c r="Z31" s="4">
        <f t="shared" si="77"/>
        <v>122</v>
      </c>
      <c r="AA31" s="8">
        <f t="shared" si="78"/>
        <v>99</v>
      </c>
    </row>
    <row r="32" spans="8:27" x14ac:dyDescent="0.15">
      <c r="H32" s="3">
        <f>298-249+1</f>
        <v>50</v>
      </c>
      <c r="I32" s="4" t="s">
        <v>88</v>
      </c>
      <c r="J32" s="3">
        <f t="shared" si="122"/>
        <v>19</v>
      </c>
      <c r="K32" s="4">
        <f t="shared" si="122"/>
        <v>7</v>
      </c>
      <c r="L32" s="4">
        <f t="shared" si="122"/>
        <v>21</v>
      </c>
      <c r="M32" s="3">
        <f t="shared" si="123"/>
        <v>18</v>
      </c>
      <c r="N32" s="4">
        <f t="shared" si="118"/>
        <v>36</v>
      </c>
      <c r="O32" s="8">
        <f t="shared" si="118"/>
        <v>22</v>
      </c>
      <c r="P32" s="4">
        <f t="shared" si="124"/>
        <v>33</v>
      </c>
      <c r="Q32" s="4">
        <f t="shared" si="119"/>
        <v>0</v>
      </c>
      <c r="R32" s="4">
        <f t="shared" si="119"/>
        <v>33</v>
      </c>
      <c r="S32" s="3">
        <f t="shared" si="125"/>
        <v>19</v>
      </c>
      <c r="T32" s="4">
        <f t="shared" si="120"/>
        <v>0</v>
      </c>
      <c r="U32" s="8">
        <f t="shared" si="120"/>
        <v>20</v>
      </c>
      <c r="V32" s="4">
        <f t="shared" si="126"/>
        <v>30</v>
      </c>
      <c r="W32" s="4">
        <f t="shared" si="121"/>
        <v>0</v>
      </c>
      <c r="X32" s="4">
        <f t="shared" si="121"/>
        <v>37</v>
      </c>
      <c r="Y32" s="3">
        <f t="shared" si="13"/>
        <v>119</v>
      </c>
      <c r="Z32" s="4">
        <f t="shared" si="77"/>
        <v>43</v>
      </c>
      <c r="AA32" s="8">
        <f t="shared" si="78"/>
        <v>133</v>
      </c>
    </row>
    <row r="33" spans="7:27" x14ac:dyDescent="0.15">
      <c r="H33" s="3">
        <f>50-H32</f>
        <v>0</v>
      </c>
      <c r="I33" s="4" t="s">
        <v>89</v>
      </c>
      <c r="J33" s="3">
        <f t="shared" si="122"/>
        <v>14</v>
      </c>
      <c r="K33" s="4">
        <f t="shared" si="122"/>
        <v>0</v>
      </c>
      <c r="L33" s="4">
        <f t="shared" si="122"/>
        <v>0</v>
      </c>
      <c r="M33" s="3">
        <f t="shared" si="123"/>
        <v>13</v>
      </c>
      <c r="N33" s="4">
        <f t="shared" si="118"/>
        <v>0</v>
      </c>
      <c r="O33" s="8">
        <f t="shared" si="118"/>
        <v>0</v>
      </c>
      <c r="P33" s="4">
        <f t="shared" si="124"/>
        <v>1</v>
      </c>
      <c r="Q33" s="4">
        <f t="shared" si="119"/>
        <v>0</v>
      </c>
      <c r="R33" s="4">
        <f t="shared" si="119"/>
        <v>0</v>
      </c>
      <c r="S33" s="3">
        <f t="shared" si="125"/>
        <v>3</v>
      </c>
      <c r="T33" s="4">
        <f t="shared" si="120"/>
        <v>0</v>
      </c>
      <c r="U33" s="8">
        <f t="shared" si="120"/>
        <v>0</v>
      </c>
      <c r="V33" s="4">
        <f t="shared" si="126"/>
        <v>0</v>
      </c>
      <c r="W33" s="4">
        <f t="shared" si="121"/>
        <v>0</v>
      </c>
      <c r="X33" s="4">
        <f t="shared" si="121"/>
        <v>0</v>
      </c>
      <c r="Y33" s="3">
        <f t="shared" si="13"/>
        <v>31</v>
      </c>
      <c r="Z33" s="4">
        <f t="shared" si="77"/>
        <v>0</v>
      </c>
      <c r="AA33" s="8">
        <f t="shared" si="78"/>
        <v>0</v>
      </c>
    </row>
    <row r="34" spans="7:27" x14ac:dyDescent="0.15">
      <c r="H34" s="5"/>
      <c r="I34" s="6" t="s">
        <v>102</v>
      </c>
      <c r="J34" s="5">
        <f>$H32-SUM(J30:J33)</f>
        <v>0</v>
      </c>
      <c r="K34" s="6">
        <f t="shared" ref="K34" si="127">$H32-SUM(K30:K33)</f>
        <v>0</v>
      </c>
      <c r="L34" s="6">
        <f t="shared" ref="L34" si="128">$H32-SUM(L30:L33)</f>
        <v>0</v>
      </c>
      <c r="M34" s="5">
        <f t="shared" ref="M34" si="129">$H32-SUM(M30:M33)</f>
        <v>0</v>
      </c>
      <c r="N34" s="6">
        <f t="shared" ref="N34" si="130">$H32-SUM(N30:N33)</f>
        <v>0</v>
      </c>
      <c r="O34" s="9">
        <f t="shared" ref="O34" si="131">$H32-SUM(O30:O33)</f>
        <v>0</v>
      </c>
      <c r="P34" s="6">
        <f t="shared" ref="P34" si="132">$H32-SUM(P30:P33)</f>
        <v>0</v>
      </c>
      <c r="Q34" s="6">
        <f t="shared" ref="Q34" si="133">$H32-SUM(Q30:Q33)</f>
        <v>0</v>
      </c>
      <c r="R34" s="6">
        <f t="shared" ref="R34" si="134">$H32-SUM(R30:R33)</f>
        <v>1</v>
      </c>
      <c r="S34" s="5">
        <f t="shared" ref="S34" si="135">$H32-SUM(S30:S33)</f>
        <v>0</v>
      </c>
      <c r="T34" s="6">
        <f t="shared" ref="T34" si="136">$H32-SUM(T30:T33)</f>
        <v>0</v>
      </c>
      <c r="U34" s="9">
        <f t="shared" ref="U34" si="137">$H32-SUM(U30:U33)</f>
        <v>0</v>
      </c>
      <c r="V34" s="6">
        <f t="shared" ref="V34" si="138">$H32-SUM(V30:V33)</f>
        <v>0</v>
      </c>
      <c r="W34" s="6">
        <f t="shared" ref="W34" si="139">$H32-SUM(W30:W33)</f>
        <v>0</v>
      </c>
      <c r="X34" s="6">
        <f t="shared" ref="X34" si="140">$H32-SUM(X30:X33)</f>
        <v>0</v>
      </c>
      <c r="Y34" s="5">
        <f t="shared" si="13"/>
        <v>0</v>
      </c>
      <c r="Z34" s="6">
        <f t="shared" si="77"/>
        <v>0</v>
      </c>
      <c r="AA34" s="9">
        <f t="shared" si="78"/>
        <v>1</v>
      </c>
    </row>
    <row r="38" spans="7:27" x14ac:dyDescent="0.15">
      <c r="J38" t="s">
        <v>81</v>
      </c>
      <c r="M38" t="s">
        <v>82</v>
      </c>
      <c r="P38" t="s">
        <v>83</v>
      </c>
      <c r="S38" t="s">
        <v>84</v>
      </c>
      <c r="V38" t="s">
        <v>85</v>
      </c>
    </row>
    <row r="39" spans="7:27" x14ac:dyDescent="0.15">
      <c r="G39" t="s">
        <v>0</v>
      </c>
      <c r="H39" t="s">
        <v>1</v>
      </c>
      <c r="I39" t="s">
        <v>2</v>
      </c>
      <c r="J39" t="s">
        <v>3</v>
      </c>
      <c r="K39" t="s">
        <v>4</v>
      </c>
      <c r="L39" t="s">
        <v>5</v>
      </c>
      <c r="M39" t="s">
        <v>3</v>
      </c>
      <c r="N39" t="s">
        <v>4</v>
      </c>
      <c r="O39" t="s">
        <v>5</v>
      </c>
      <c r="P39" t="s">
        <v>3</v>
      </c>
      <c r="Q39" t="s">
        <v>4</v>
      </c>
      <c r="R39" t="s">
        <v>5</v>
      </c>
      <c r="S39" t="s">
        <v>3</v>
      </c>
      <c r="T39" t="s">
        <v>4</v>
      </c>
      <c r="U39" t="s">
        <v>5</v>
      </c>
      <c r="V39" t="s">
        <v>3</v>
      </c>
      <c r="W39" t="s">
        <v>4</v>
      </c>
      <c r="X39" t="s">
        <v>5</v>
      </c>
    </row>
    <row r="40" spans="7:27" x14ac:dyDescent="0.15">
      <c r="G40" t="s">
        <v>6</v>
      </c>
      <c r="H40">
        <v>1</v>
      </c>
      <c r="I40" t="s">
        <v>7</v>
      </c>
      <c r="J40" t="s">
        <v>71</v>
      </c>
      <c r="K40" t="s">
        <v>72</v>
      </c>
      <c r="L40" t="s">
        <v>71</v>
      </c>
      <c r="M40" t="s">
        <v>62</v>
      </c>
      <c r="N40" t="s">
        <v>64</v>
      </c>
      <c r="O40" t="s">
        <v>69</v>
      </c>
      <c r="P40" t="s">
        <v>62</v>
      </c>
      <c r="Q40" t="s">
        <v>64</v>
      </c>
      <c r="R40" t="s">
        <v>69</v>
      </c>
      <c r="S40" t="s">
        <v>62</v>
      </c>
      <c r="T40" t="s">
        <v>64</v>
      </c>
      <c r="U40" t="s">
        <v>69</v>
      </c>
      <c r="V40" t="s">
        <v>62</v>
      </c>
      <c r="W40" t="s">
        <v>64</v>
      </c>
      <c r="X40" t="s">
        <v>69</v>
      </c>
    </row>
    <row r="41" spans="7:27" x14ac:dyDescent="0.15">
      <c r="G41" t="s">
        <v>6</v>
      </c>
      <c r="H41">
        <v>1</v>
      </c>
      <c r="I41" t="s">
        <v>8</v>
      </c>
      <c r="J41" t="s">
        <v>73</v>
      </c>
      <c r="K41" t="s">
        <v>74</v>
      </c>
      <c r="L41" t="s">
        <v>74</v>
      </c>
      <c r="M41" t="s">
        <v>62</v>
      </c>
      <c r="N41" t="s">
        <v>66</v>
      </c>
      <c r="O41" t="s">
        <v>69</v>
      </c>
      <c r="P41" t="s">
        <v>62</v>
      </c>
      <c r="Q41" t="s">
        <v>65</v>
      </c>
      <c r="R41" t="s">
        <v>69</v>
      </c>
      <c r="S41" t="s">
        <v>62</v>
      </c>
      <c r="T41" t="s">
        <v>65</v>
      </c>
      <c r="U41" t="s">
        <v>68</v>
      </c>
      <c r="V41" t="s">
        <v>61</v>
      </c>
      <c r="W41" t="s">
        <v>65</v>
      </c>
      <c r="X41" t="s">
        <v>69</v>
      </c>
    </row>
    <row r="42" spans="7:27" x14ac:dyDescent="0.15">
      <c r="G42" t="s">
        <v>6</v>
      </c>
      <c r="H42">
        <v>1</v>
      </c>
      <c r="I42" t="s">
        <v>9</v>
      </c>
      <c r="J42" t="s">
        <v>74</v>
      </c>
      <c r="K42" t="s">
        <v>72</v>
      </c>
      <c r="L42" t="s">
        <v>74</v>
      </c>
      <c r="M42" t="s">
        <v>61</v>
      </c>
      <c r="N42" t="s">
        <v>64</v>
      </c>
      <c r="O42" t="s">
        <v>68</v>
      </c>
      <c r="P42" t="s">
        <v>61</v>
      </c>
      <c r="Q42" t="s">
        <v>64</v>
      </c>
      <c r="R42" t="s">
        <v>68</v>
      </c>
      <c r="S42" t="s">
        <v>60</v>
      </c>
      <c r="T42" t="s">
        <v>64</v>
      </c>
      <c r="U42" t="s">
        <v>67</v>
      </c>
      <c r="V42" t="s">
        <v>60</v>
      </c>
      <c r="W42" t="s">
        <v>64</v>
      </c>
      <c r="X42" t="s">
        <v>67</v>
      </c>
    </row>
    <row r="43" spans="7:27" x14ac:dyDescent="0.15">
      <c r="G43" t="s">
        <v>6</v>
      </c>
      <c r="H43">
        <v>1</v>
      </c>
      <c r="I43" t="s">
        <v>10</v>
      </c>
      <c r="J43" t="s">
        <v>73</v>
      </c>
      <c r="K43" t="s">
        <v>74</v>
      </c>
      <c r="L43" t="s">
        <v>74</v>
      </c>
      <c r="M43" t="s">
        <v>63</v>
      </c>
      <c r="N43" t="s">
        <v>65</v>
      </c>
      <c r="O43" t="s">
        <v>68</v>
      </c>
      <c r="P43" t="s">
        <v>62</v>
      </c>
      <c r="Q43" t="s">
        <v>64</v>
      </c>
      <c r="R43" t="s">
        <v>69</v>
      </c>
      <c r="S43" t="s">
        <v>61</v>
      </c>
      <c r="T43" t="s">
        <v>65</v>
      </c>
      <c r="U43" t="s">
        <v>68</v>
      </c>
      <c r="V43" t="s">
        <v>62</v>
      </c>
      <c r="W43" t="s">
        <v>65</v>
      </c>
      <c r="X43" t="s">
        <v>69</v>
      </c>
    </row>
    <row r="44" spans="7:27" x14ac:dyDescent="0.15">
      <c r="G44" t="s">
        <v>6</v>
      </c>
      <c r="H44">
        <v>1</v>
      </c>
      <c r="I44" t="s">
        <v>11</v>
      </c>
      <c r="J44" t="s">
        <v>72</v>
      </c>
      <c r="K44" t="s">
        <v>72</v>
      </c>
      <c r="L44" t="s">
        <v>72</v>
      </c>
      <c r="M44" t="s">
        <v>60</v>
      </c>
      <c r="N44" t="s">
        <v>64</v>
      </c>
      <c r="O44" t="s">
        <v>67</v>
      </c>
      <c r="P44" t="s">
        <v>60</v>
      </c>
      <c r="Q44" t="s">
        <v>64</v>
      </c>
      <c r="R44" t="s">
        <v>67</v>
      </c>
      <c r="S44" t="s">
        <v>60</v>
      </c>
      <c r="T44" t="s">
        <v>64</v>
      </c>
      <c r="U44" t="s">
        <v>67</v>
      </c>
      <c r="V44" t="s">
        <v>60</v>
      </c>
      <c r="W44" t="s">
        <v>64</v>
      </c>
      <c r="X44" t="s">
        <v>67</v>
      </c>
    </row>
    <row r="45" spans="7:27" x14ac:dyDescent="0.15">
      <c r="G45" t="s">
        <v>6</v>
      </c>
      <c r="H45">
        <v>1</v>
      </c>
      <c r="I45" t="s">
        <v>12</v>
      </c>
      <c r="J45" t="s">
        <v>74</v>
      </c>
      <c r="K45" t="s">
        <v>74</v>
      </c>
      <c r="L45" t="s">
        <v>74</v>
      </c>
      <c r="M45" t="s">
        <v>63</v>
      </c>
      <c r="N45" t="s">
        <v>64</v>
      </c>
      <c r="O45" t="s">
        <v>68</v>
      </c>
      <c r="P45" t="s">
        <v>63</v>
      </c>
      <c r="Q45" t="s">
        <v>65</v>
      </c>
      <c r="R45" t="s">
        <v>67</v>
      </c>
      <c r="S45" t="s">
        <v>63</v>
      </c>
      <c r="T45" t="s">
        <v>65</v>
      </c>
      <c r="U45" t="s">
        <v>68</v>
      </c>
      <c r="V45" t="s">
        <v>62</v>
      </c>
      <c r="W45" t="s">
        <v>65</v>
      </c>
      <c r="X45" t="s">
        <v>69</v>
      </c>
    </row>
    <row r="46" spans="7:27" x14ac:dyDescent="0.15">
      <c r="G46" t="s">
        <v>6</v>
      </c>
      <c r="H46">
        <v>1</v>
      </c>
      <c r="I46" t="s">
        <v>13</v>
      </c>
      <c r="J46" t="s">
        <v>74</v>
      </c>
      <c r="K46" t="s">
        <v>72</v>
      </c>
      <c r="L46" t="s">
        <v>74</v>
      </c>
      <c r="M46" t="s">
        <v>63</v>
      </c>
      <c r="N46" t="s">
        <v>66</v>
      </c>
      <c r="O46" t="s">
        <v>68</v>
      </c>
      <c r="P46" t="s">
        <v>62</v>
      </c>
      <c r="Q46" t="s">
        <v>65</v>
      </c>
      <c r="R46" t="s">
        <v>69</v>
      </c>
      <c r="S46" t="s">
        <v>61</v>
      </c>
      <c r="T46" t="s">
        <v>64</v>
      </c>
      <c r="U46" t="s">
        <v>68</v>
      </c>
      <c r="V46" t="s">
        <v>61</v>
      </c>
      <c r="W46" t="s">
        <v>64</v>
      </c>
      <c r="X46" t="s">
        <v>68</v>
      </c>
    </row>
    <row r="47" spans="7:27" x14ac:dyDescent="0.15">
      <c r="G47" t="s">
        <v>6</v>
      </c>
      <c r="H47">
        <v>1</v>
      </c>
      <c r="I47" t="s">
        <v>14</v>
      </c>
      <c r="J47" t="s">
        <v>71</v>
      </c>
      <c r="K47" t="s">
        <v>72</v>
      </c>
      <c r="L47" t="s">
        <v>71</v>
      </c>
      <c r="M47" t="s">
        <v>63</v>
      </c>
      <c r="N47" t="s">
        <v>64</v>
      </c>
      <c r="O47" t="s">
        <v>68</v>
      </c>
      <c r="P47" t="s">
        <v>62</v>
      </c>
      <c r="Q47" t="s">
        <v>64</v>
      </c>
      <c r="R47" t="s">
        <v>69</v>
      </c>
      <c r="S47" t="s">
        <v>62</v>
      </c>
      <c r="T47" t="s">
        <v>64</v>
      </c>
      <c r="U47" t="s">
        <v>68</v>
      </c>
      <c r="V47" t="s">
        <v>62</v>
      </c>
      <c r="W47" t="s">
        <v>64</v>
      </c>
      <c r="X47" t="s">
        <v>69</v>
      </c>
    </row>
    <row r="48" spans="7:27" x14ac:dyDescent="0.15">
      <c r="G48" t="s">
        <v>6</v>
      </c>
      <c r="H48">
        <v>1</v>
      </c>
      <c r="I48" t="s">
        <v>15</v>
      </c>
      <c r="J48" t="s">
        <v>73</v>
      </c>
      <c r="K48" t="s">
        <v>72</v>
      </c>
      <c r="L48" t="s">
        <v>74</v>
      </c>
      <c r="M48" t="s">
        <v>61</v>
      </c>
      <c r="N48" t="s">
        <v>64</v>
      </c>
      <c r="O48" t="s">
        <v>68</v>
      </c>
      <c r="P48" t="s">
        <v>63</v>
      </c>
      <c r="Q48" t="s">
        <v>65</v>
      </c>
      <c r="R48" t="s">
        <v>68</v>
      </c>
      <c r="S48" t="s">
        <v>61</v>
      </c>
      <c r="T48" t="s">
        <v>65</v>
      </c>
      <c r="U48" t="s">
        <v>68</v>
      </c>
      <c r="V48" t="s">
        <v>61</v>
      </c>
      <c r="W48" t="s">
        <v>64</v>
      </c>
      <c r="X48" t="s">
        <v>68</v>
      </c>
    </row>
    <row r="49" spans="7:24" x14ac:dyDescent="0.15">
      <c r="G49" t="s">
        <v>6</v>
      </c>
      <c r="H49">
        <v>1</v>
      </c>
      <c r="I49" t="s">
        <v>16</v>
      </c>
      <c r="J49" t="s">
        <v>73</v>
      </c>
      <c r="K49" t="s">
        <v>72</v>
      </c>
      <c r="L49" t="s">
        <v>74</v>
      </c>
      <c r="M49" t="s">
        <v>62</v>
      </c>
      <c r="N49" t="s">
        <v>64</v>
      </c>
      <c r="O49" t="s">
        <v>69</v>
      </c>
      <c r="P49" t="s">
        <v>62</v>
      </c>
      <c r="Q49" t="s">
        <v>64</v>
      </c>
      <c r="R49" t="s">
        <v>69</v>
      </c>
      <c r="S49" t="s">
        <v>62</v>
      </c>
      <c r="T49" t="s">
        <v>64</v>
      </c>
      <c r="U49" t="s">
        <v>69</v>
      </c>
      <c r="V49" t="s">
        <v>62</v>
      </c>
      <c r="W49" t="s">
        <v>64</v>
      </c>
      <c r="X49" t="s">
        <v>69</v>
      </c>
    </row>
    <row r="50" spans="7:24" x14ac:dyDescent="0.15">
      <c r="G50" t="s">
        <v>6</v>
      </c>
      <c r="H50">
        <v>1</v>
      </c>
      <c r="I50" t="s">
        <v>17</v>
      </c>
      <c r="J50" t="s">
        <v>73</v>
      </c>
      <c r="K50" t="s">
        <v>72</v>
      </c>
      <c r="L50" t="s">
        <v>74</v>
      </c>
      <c r="M50" t="s">
        <v>63</v>
      </c>
      <c r="N50" t="s">
        <v>64</v>
      </c>
      <c r="O50" t="s">
        <v>68</v>
      </c>
      <c r="P50" t="s">
        <v>62</v>
      </c>
      <c r="Q50" t="s">
        <v>64</v>
      </c>
      <c r="R50" t="s">
        <v>69</v>
      </c>
      <c r="S50" t="s">
        <v>63</v>
      </c>
      <c r="T50" t="s">
        <v>64</v>
      </c>
      <c r="U50" t="s">
        <v>68</v>
      </c>
      <c r="V50" t="s">
        <v>62</v>
      </c>
      <c r="W50" t="s">
        <v>64</v>
      </c>
      <c r="X50" t="s">
        <v>69</v>
      </c>
    </row>
    <row r="51" spans="7:24" x14ac:dyDescent="0.15">
      <c r="G51" t="s">
        <v>6</v>
      </c>
      <c r="H51">
        <v>1</v>
      </c>
      <c r="I51" t="s">
        <v>18</v>
      </c>
      <c r="J51" t="s">
        <v>72</v>
      </c>
      <c r="K51" t="s">
        <v>72</v>
      </c>
      <c r="L51" t="s">
        <v>74</v>
      </c>
      <c r="M51" t="s">
        <v>60</v>
      </c>
      <c r="N51" t="s">
        <v>64</v>
      </c>
      <c r="O51" t="s">
        <v>67</v>
      </c>
      <c r="P51" t="s">
        <v>62</v>
      </c>
      <c r="Q51" t="s">
        <v>64</v>
      </c>
      <c r="R51" t="s">
        <v>69</v>
      </c>
      <c r="S51" t="s">
        <v>60</v>
      </c>
      <c r="T51" t="s">
        <v>64</v>
      </c>
      <c r="U51" t="s">
        <v>67</v>
      </c>
      <c r="V51" t="s">
        <v>62</v>
      </c>
      <c r="W51" t="s">
        <v>64</v>
      </c>
      <c r="X51" t="s">
        <v>69</v>
      </c>
    </row>
    <row r="52" spans="7:24" x14ac:dyDescent="0.15">
      <c r="G52" t="s">
        <v>6</v>
      </c>
      <c r="H52">
        <v>1</v>
      </c>
      <c r="I52" t="s">
        <v>19</v>
      </c>
      <c r="J52" t="s">
        <v>73</v>
      </c>
      <c r="K52" t="s">
        <v>72</v>
      </c>
      <c r="L52" t="s">
        <v>74</v>
      </c>
      <c r="M52" t="s">
        <v>63</v>
      </c>
      <c r="N52" t="s">
        <v>64</v>
      </c>
      <c r="O52" t="s">
        <v>68</v>
      </c>
      <c r="P52" t="s">
        <v>62</v>
      </c>
      <c r="Q52" t="s">
        <v>64</v>
      </c>
      <c r="R52" t="s">
        <v>69</v>
      </c>
      <c r="S52" t="s">
        <v>61</v>
      </c>
      <c r="T52" t="s">
        <v>64</v>
      </c>
      <c r="U52" t="s">
        <v>68</v>
      </c>
      <c r="V52" t="s">
        <v>61</v>
      </c>
      <c r="W52" t="s">
        <v>64</v>
      </c>
      <c r="X52" t="s">
        <v>69</v>
      </c>
    </row>
    <row r="53" spans="7:24" x14ac:dyDescent="0.15">
      <c r="G53" t="s">
        <v>6</v>
      </c>
      <c r="H53">
        <v>1</v>
      </c>
      <c r="I53" t="s">
        <v>20</v>
      </c>
      <c r="J53" t="s">
        <v>74</v>
      </c>
      <c r="K53" t="s">
        <v>72</v>
      </c>
      <c r="L53" t="s">
        <v>74</v>
      </c>
      <c r="M53" t="s">
        <v>61</v>
      </c>
      <c r="N53" t="s">
        <v>64</v>
      </c>
      <c r="O53" t="s">
        <v>68</v>
      </c>
      <c r="P53" t="s">
        <v>61</v>
      </c>
      <c r="Q53" t="s">
        <v>64</v>
      </c>
      <c r="R53" t="s">
        <v>68</v>
      </c>
      <c r="S53" t="s">
        <v>61</v>
      </c>
      <c r="T53" t="s">
        <v>64</v>
      </c>
      <c r="U53" t="s">
        <v>68</v>
      </c>
      <c r="V53" t="s">
        <v>61</v>
      </c>
      <c r="W53" t="s">
        <v>64</v>
      </c>
      <c r="X53" t="s">
        <v>69</v>
      </c>
    </row>
    <row r="54" spans="7:24" x14ac:dyDescent="0.15">
      <c r="G54" t="s">
        <v>6</v>
      </c>
      <c r="H54">
        <v>1</v>
      </c>
      <c r="I54" t="s">
        <v>21</v>
      </c>
      <c r="J54" t="s">
        <v>73</v>
      </c>
      <c r="K54" t="s">
        <v>72</v>
      </c>
      <c r="L54" t="s">
        <v>74</v>
      </c>
      <c r="M54" t="s">
        <v>63</v>
      </c>
      <c r="N54" t="s">
        <v>66</v>
      </c>
      <c r="O54" t="s">
        <v>68</v>
      </c>
      <c r="P54" t="s">
        <v>62</v>
      </c>
      <c r="Q54" t="s">
        <v>64</v>
      </c>
      <c r="R54" t="s">
        <v>69</v>
      </c>
      <c r="S54" t="s">
        <v>62</v>
      </c>
      <c r="T54" t="s">
        <v>64</v>
      </c>
      <c r="U54" t="s">
        <v>69</v>
      </c>
      <c r="V54" t="s">
        <v>62</v>
      </c>
      <c r="W54" t="s">
        <v>64</v>
      </c>
      <c r="X54" t="s">
        <v>69</v>
      </c>
    </row>
    <row r="55" spans="7:24" x14ac:dyDescent="0.15">
      <c r="G55" t="s">
        <v>6</v>
      </c>
      <c r="H55">
        <v>1</v>
      </c>
      <c r="I55" t="s">
        <v>22</v>
      </c>
      <c r="J55" t="s">
        <v>73</v>
      </c>
      <c r="K55" t="s">
        <v>74</v>
      </c>
      <c r="L55" t="s">
        <v>74</v>
      </c>
      <c r="M55" t="s">
        <v>63</v>
      </c>
      <c r="N55" t="s">
        <v>66</v>
      </c>
      <c r="O55" t="s">
        <v>68</v>
      </c>
      <c r="P55" t="s">
        <v>62</v>
      </c>
      <c r="Q55" t="s">
        <v>65</v>
      </c>
      <c r="R55" t="s">
        <v>69</v>
      </c>
      <c r="S55" t="s">
        <v>61</v>
      </c>
      <c r="T55" t="s">
        <v>65</v>
      </c>
      <c r="U55" t="s">
        <v>68</v>
      </c>
      <c r="V55" t="s">
        <v>62</v>
      </c>
      <c r="W55" t="s">
        <v>65</v>
      </c>
      <c r="X55" t="s">
        <v>69</v>
      </c>
    </row>
    <row r="56" spans="7:24" x14ac:dyDescent="0.15">
      <c r="G56" t="s">
        <v>6</v>
      </c>
      <c r="H56">
        <v>1</v>
      </c>
      <c r="I56" t="s">
        <v>23</v>
      </c>
      <c r="J56" t="s">
        <v>71</v>
      </c>
      <c r="K56" t="s">
        <v>72</v>
      </c>
      <c r="L56" t="s">
        <v>71</v>
      </c>
      <c r="M56" t="s">
        <v>62</v>
      </c>
      <c r="N56" t="s">
        <v>64</v>
      </c>
      <c r="O56" t="s">
        <v>69</v>
      </c>
      <c r="P56" t="s">
        <v>62</v>
      </c>
      <c r="Q56" t="s">
        <v>64</v>
      </c>
      <c r="R56" t="s">
        <v>69</v>
      </c>
      <c r="S56" t="s">
        <v>62</v>
      </c>
      <c r="T56" t="s">
        <v>64</v>
      </c>
      <c r="U56" t="s">
        <v>69</v>
      </c>
      <c r="V56" t="s">
        <v>62</v>
      </c>
      <c r="W56" t="s">
        <v>64</v>
      </c>
      <c r="X56" t="s">
        <v>69</v>
      </c>
    </row>
    <row r="57" spans="7:24" x14ac:dyDescent="0.15">
      <c r="G57" t="s">
        <v>6</v>
      </c>
      <c r="H57">
        <v>1</v>
      </c>
      <c r="I57" t="s">
        <v>24</v>
      </c>
      <c r="J57" t="s">
        <v>73</v>
      </c>
      <c r="K57" t="s">
        <v>74</v>
      </c>
      <c r="L57" t="s">
        <v>74</v>
      </c>
      <c r="M57" t="s">
        <v>63</v>
      </c>
      <c r="N57" t="s">
        <v>64</v>
      </c>
      <c r="O57" t="s">
        <v>68</v>
      </c>
      <c r="P57" t="s">
        <v>62</v>
      </c>
      <c r="Q57" t="s">
        <v>64</v>
      </c>
      <c r="R57" t="s">
        <v>69</v>
      </c>
      <c r="S57" t="s">
        <v>60</v>
      </c>
      <c r="T57" t="s">
        <v>65</v>
      </c>
      <c r="U57" t="s">
        <v>68</v>
      </c>
      <c r="V57" t="s">
        <v>62</v>
      </c>
      <c r="W57" t="s">
        <v>65</v>
      </c>
      <c r="X57" t="s">
        <v>69</v>
      </c>
    </row>
    <row r="58" spans="7:24" x14ac:dyDescent="0.15">
      <c r="G58" t="s">
        <v>6</v>
      </c>
      <c r="H58">
        <v>1</v>
      </c>
      <c r="I58" t="s">
        <v>25</v>
      </c>
      <c r="J58" t="s">
        <v>71</v>
      </c>
      <c r="K58" t="s">
        <v>72</v>
      </c>
      <c r="L58" t="s">
        <v>71</v>
      </c>
      <c r="M58" t="s">
        <v>62</v>
      </c>
      <c r="N58" t="s">
        <v>64</v>
      </c>
      <c r="O58" t="s">
        <v>69</v>
      </c>
      <c r="P58" t="s">
        <v>62</v>
      </c>
      <c r="Q58" t="s">
        <v>64</v>
      </c>
      <c r="R58" t="s">
        <v>69</v>
      </c>
      <c r="S58" t="s">
        <v>62</v>
      </c>
      <c r="T58" t="s">
        <v>64</v>
      </c>
      <c r="U58" t="s">
        <v>69</v>
      </c>
      <c r="V58" t="s">
        <v>62</v>
      </c>
      <c r="W58" t="s">
        <v>64</v>
      </c>
      <c r="X58" t="s">
        <v>69</v>
      </c>
    </row>
    <row r="59" spans="7:24" x14ac:dyDescent="0.15">
      <c r="G59" t="s">
        <v>6</v>
      </c>
      <c r="H59">
        <v>1</v>
      </c>
      <c r="I59" t="s">
        <v>26</v>
      </c>
      <c r="J59" t="s">
        <v>73</v>
      </c>
      <c r="K59" t="s">
        <v>74</v>
      </c>
      <c r="L59" t="s">
        <v>74</v>
      </c>
      <c r="M59" t="s">
        <v>62</v>
      </c>
      <c r="N59" t="s">
        <v>66</v>
      </c>
      <c r="O59" t="s">
        <v>69</v>
      </c>
      <c r="P59" t="s">
        <v>62</v>
      </c>
      <c r="Q59" t="s">
        <v>65</v>
      </c>
      <c r="R59" t="s">
        <v>69</v>
      </c>
      <c r="S59" t="s">
        <v>62</v>
      </c>
      <c r="T59" t="s">
        <v>65</v>
      </c>
      <c r="U59" t="s">
        <v>69</v>
      </c>
      <c r="V59" t="s">
        <v>75</v>
      </c>
      <c r="W59" t="s">
        <v>65</v>
      </c>
      <c r="X59" t="s">
        <v>69</v>
      </c>
    </row>
    <row r="60" spans="7:24" x14ac:dyDescent="0.15">
      <c r="G60" t="s">
        <v>6</v>
      </c>
      <c r="H60">
        <v>1</v>
      </c>
      <c r="I60" t="s">
        <v>27</v>
      </c>
      <c r="J60" t="s">
        <v>71</v>
      </c>
      <c r="K60" t="s">
        <v>74</v>
      </c>
      <c r="L60" t="s">
        <v>71</v>
      </c>
      <c r="M60" t="s">
        <v>63</v>
      </c>
      <c r="N60" t="s">
        <v>65</v>
      </c>
      <c r="O60" t="s">
        <v>68</v>
      </c>
      <c r="P60" t="s">
        <v>62</v>
      </c>
      <c r="Q60" t="s">
        <v>65</v>
      </c>
      <c r="R60" t="s">
        <v>69</v>
      </c>
      <c r="S60" t="s">
        <v>61</v>
      </c>
      <c r="T60" t="s">
        <v>65</v>
      </c>
      <c r="U60" t="s">
        <v>68</v>
      </c>
      <c r="V60" t="s">
        <v>62</v>
      </c>
      <c r="W60" t="s">
        <v>65</v>
      </c>
      <c r="X60" t="s">
        <v>69</v>
      </c>
    </row>
    <row r="61" spans="7:24" x14ac:dyDescent="0.15">
      <c r="G61" t="s">
        <v>6</v>
      </c>
      <c r="H61">
        <v>1</v>
      </c>
      <c r="I61" t="s">
        <v>28</v>
      </c>
      <c r="J61" t="s">
        <v>72</v>
      </c>
      <c r="K61" t="s">
        <v>72</v>
      </c>
      <c r="L61" t="s">
        <v>74</v>
      </c>
      <c r="M61" t="s">
        <v>60</v>
      </c>
      <c r="N61" t="s">
        <v>64</v>
      </c>
      <c r="O61" t="s">
        <v>67</v>
      </c>
      <c r="P61" t="s">
        <v>61</v>
      </c>
      <c r="Q61" t="s">
        <v>64</v>
      </c>
      <c r="R61" t="s">
        <v>69</v>
      </c>
      <c r="S61" t="s">
        <v>60</v>
      </c>
      <c r="T61" t="s">
        <v>64</v>
      </c>
      <c r="U61" t="s">
        <v>67</v>
      </c>
      <c r="V61" t="s">
        <v>60</v>
      </c>
      <c r="W61" t="s">
        <v>64</v>
      </c>
      <c r="X61" t="s">
        <v>67</v>
      </c>
    </row>
    <row r="62" spans="7:24" x14ac:dyDescent="0.15">
      <c r="G62" t="s">
        <v>6</v>
      </c>
      <c r="H62">
        <v>1</v>
      </c>
      <c r="I62" t="s">
        <v>29</v>
      </c>
      <c r="J62" t="s">
        <v>72</v>
      </c>
      <c r="K62" t="s">
        <v>72</v>
      </c>
      <c r="L62" t="s">
        <v>72</v>
      </c>
      <c r="M62" t="s">
        <v>60</v>
      </c>
      <c r="N62" t="s">
        <v>64</v>
      </c>
      <c r="O62" t="s">
        <v>67</v>
      </c>
      <c r="P62" t="s">
        <v>60</v>
      </c>
      <c r="Q62" t="s">
        <v>64</v>
      </c>
      <c r="R62" t="s">
        <v>67</v>
      </c>
      <c r="S62" t="s">
        <v>60</v>
      </c>
      <c r="T62" t="s">
        <v>64</v>
      </c>
      <c r="U62" t="s">
        <v>67</v>
      </c>
      <c r="V62" t="s">
        <v>60</v>
      </c>
      <c r="W62" t="s">
        <v>64</v>
      </c>
      <c r="X62" t="s">
        <v>67</v>
      </c>
    </row>
    <row r="63" spans="7:24" x14ac:dyDescent="0.15">
      <c r="G63" t="s">
        <v>6</v>
      </c>
      <c r="H63">
        <v>1</v>
      </c>
      <c r="I63" t="s">
        <v>30</v>
      </c>
      <c r="J63" t="s">
        <v>71</v>
      </c>
      <c r="K63" t="s">
        <v>74</v>
      </c>
      <c r="L63" t="s">
        <v>71</v>
      </c>
      <c r="M63" t="s">
        <v>63</v>
      </c>
      <c r="N63" t="s">
        <v>66</v>
      </c>
      <c r="O63" t="s">
        <v>68</v>
      </c>
      <c r="P63" t="s">
        <v>62</v>
      </c>
      <c r="Q63" t="s">
        <v>64</v>
      </c>
      <c r="R63" t="s">
        <v>69</v>
      </c>
      <c r="S63" t="s">
        <v>63</v>
      </c>
      <c r="T63" t="s">
        <v>64</v>
      </c>
      <c r="U63" t="s">
        <v>67</v>
      </c>
      <c r="V63" t="s">
        <v>62</v>
      </c>
      <c r="W63" t="s">
        <v>66</v>
      </c>
      <c r="X63" t="s">
        <v>69</v>
      </c>
    </row>
    <row r="64" spans="7:24" x14ac:dyDescent="0.15">
      <c r="G64" t="s">
        <v>6</v>
      </c>
      <c r="H64">
        <v>1</v>
      </c>
      <c r="I64" t="s">
        <v>31</v>
      </c>
      <c r="J64" t="s">
        <v>74</v>
      </c>
      <c r="K64" t="s">
        <v>74</v>
      </c>
      <c r="L64" t="s">
        <v>74</v>
      </c>
      <c r="M64" t="s">
        <v>61</v>
      </c>
      <c r="N64" t="s">
        <v>64</v>
      </c>
      <c r="O64" t="s">
        <v>68</v>
      </c>
      <c r="P64" t="s">
        <v>61</v>
      </c>
      <c r="Q64" t="s">
        <v>64</v>
      </c>
      <c r="R64" t="s">
        <v>68</v>
      </c>
      <c r="S64" t="s">
        <v>60</v>
      </c>
      <c r="T64" t="s">
        <v>64</v>
      </c>
      <c r="U64" t="s">
        <v>67</v>
      </c>
      <c r="V64" t="s">
        <v>60</v>
      </c>
      <c r="W64" t="s">
        <v>64</v>
      </c>
      <c r="X64" t="s">
        <v>67</v>
      </c>
    </row>
    <row r="65" spans="7:24" x14ac:dyDescent="0.15">
      <c r="G65" t="s">
        <v>6</v>
      </c>
      <c r="H65">
        <v>1</v>
      </c>
      <c r="I65" t="s">
        <v>32</v>
      </c>
      <c r="J65" t="s">
        <v>74</v>
      </c>
      <c r="K65" t="s">
        <v>72</v>
      </c>
      <c r="L65" t="s">
        <v>74</v>
      </c>
      <c r="M65" t="s">
        <v>61</v>
      </c>
      <c r="N65" t="s">
        <v>64</v>
      </c>
      <c r="O65" t="s">
        <v>68</v>
      </c>
      <c r="P65" t="s">
        <v>61</v>
      </c>
      <c r="Q65" t="s">
        <v>64</v>
      </c>
      <c r="R65" t="s">
        <v>68</v>
      </c>
      <c r="S65" t="s">
        <v>61</v>
      </c>
      <c r="T65" t="s">
        <v>64</v>
      </c>
      <c r="U65" t="s">
        <v>68</v>
      </c>
      <c r="V65" t="s">
        <v>61</v>
      </c>
      <c r="W65" t="s">
        <v>64</v>
      </c>
      <c r="X65" t="s">
        <v>69</v>
      </c>
    </row>
    <row r="66" spans="7:24" x14ac:dyDescent="0.15">
      <c r="G66" t="s">
        <v>6</v>
      </c>
      <c r="H66">
        <v>1</v>
      </c>
      <c r="I66" t="s">
        <v>33</v>
      </c>
      <c r="J66" t="s">
        <v>74</v>
      </c>
      <c r="K66" t="s">
        <v>72</v>
      </c>
      <c r="L66" t="s">
        <v>74</v>
      </c>
      <c r="M66" t="s">
        <v>61</v>
      </c>
      <c r="N66" t="s">
        <v>66</v>
      </c>
      <c r="O66" t="s">
        <v>68</v>
      </c>
      <c r="P66" t="s">
        <v>61</v>
      </c>
      <c r="Q66" t="s">
        <v>64</v>
      </c>
      <c r="R66" t="s">
        <v>68</v>
      </c>
      <c r="S66" t="s">
        <v>61</v>
      </c>
      <c r="T66" t="s">
        <v>64</v>
      </c>
      <c r="U66" t="s">
        <v>67</v>
      </c>
      <c r="V66" t="s">
        <v>60</v>
      </c>
      <c r="W66" t="s">
        <v>66</v>
      </c>
      <c r="X66" t="s">
        <v>68</v>
      </c>
    </row>
    <row r="67" spans="7:24" x14ac:dyDescent="0.15">
      <c r="G67" t="s">
        <v>6</v>
      </c>
      <c r="H67">
        <v>1</v>
      </c>
      <c r="I67" t="s">
        <v>34</v>
      </c>
      <c r="J67" t="s">
        <v>74</v>
      </c>
      <c r="K67" t="s">
        <v>74</v>
      </c>
      <c r="L67" t="s">
        <v>74</v>
      </c>
      <c r="M67" t="s">
        <v>61</v>
      </c>
      <c r="N67" t="s">
        <v>66</v>
      </c>
      <c r="O67" t="s">
        <v>69</v>
      </c>
      <c r="P67" t="s">
        <v>61</v>
      </c>
      <c r="Q67" t="s">
        <v>65</v>
      </c>
      <c r="R67" t="s">
        <v>68</v>
      </c>
      <c r="S67" t="s">
        <v>60</v>
      </c>
      <c r="T67" t="s">
        <v>65</v>
      </c>
      <c r="U67" t="s">
        <v>67</v>
      </c>
      <c r="V67" t="s">
        <v>60</v>
      </c>
      <c r="W67" t="s">
        <v>65</v>
      </c>
      <c r="X67" t="s">
        <v>68</v>
      </c>
    </row>
    <row r="68" spans="7:24" x14ac:dyDescent="0.15">
      <c r="G68" t="s">
        <v>6</v>
      </c>
      <c r="H68">
        <v>1</v>
      </c>
      <c r="I68" t="s">
        <v>35</v>
      </c>
      <c r="J68" t="s">
        <v>73</v>
      </c>
      <c r="K68" t="s">
        <v>74</v>
      </c>
      <c r="L68" t="s">
        <v>74</v>
      </c>
      <c r="M68" t="s">
        <v>61</v>
      </c>
      <c r="N68" t="s">
        <v>66</v>
      </c>
      <c r="O68" t="s">
        <v>68</v>
      </c>
      <c r="P68" t="s">
        <v>61</v>
      </c>
      <c r="Q68" t="s">
        <v>64</v>
      </c>
      <c r="R68" t="s">
        <v>68</v>
      </c>
      <c r="S68" t="s">
        <v>61</v>
      </c>
      <c r="T68" t="s">
        <v>65</v>
      </c>
      <c r="U68" t="s">
        <v>68</v>
      </c>
      <c r="V68" t="s">
        <v>60</v>
      </c>
      <c r="W68" t="s">
        <v>64</v>
      </c>
      <c r="X68" t="s">
        <v>67</v>
      </c>
    </row>
    <row r="69" spans="7:24" x14ac:dyDescent="0.15">
      <c r="G69" t="s">
        <v>6</v>
      </c>
      <c r="H69">
        <v>1</v>
      </c>
      <c r="I69" t="s">
        <v>36</v>
      </c>
      <c r="J69" t="s">
        <v>73</v>
      </c>
      <c r="K69" t="s">
        <v>72</v>
      </c>
      <c r="L69" t="s">
        <v>74</v>
      </c>
      <c r="M69" t="s">
        <v>62</v>
      </c>
      <c r="N69" t="s">
        <v>66</v>
      </c>
      <c r="O69" t="s">
        <v>69</v>
      </c>
      <c r="P69" t="s">
        <v>61</v>
      </c>
      <c r="Q69" t="s">
        <v>64</v>
      </c>
      <c r="R69" t="s">
        <v>68</v>
      </c>
      <c r="S69" t="s">
        <v>63</v>
      </c>
      <c r="T69" t="s">
        <v>64</v>
      </c>
      <c r="U69" t="s">
        <v>67</v>
      </c>
      <c r="V69" t="s">
        <v>62</v>
      </c>
      <c r="W69" t="s">
        <v>64</v>
      </c>
      <c r="X69" t="s">
        <v>69</v>
      </c>
    </row>
    <row r="70" spans="7:24" x14ac:dyDescent="0.15">
      <c r="G70" t="s">
        <v>6</v>
      </c>
      <c r="H70">
        <v>1</v>
      </c>
      <c r="I70" t="s">
        <v>37</v>
      </c>
      <c r="J70" t="s">
        <v>74</v>
      </c>
      <c r="K70" t="s">
        <v>72</v>
      </c>
      <c r="L70" t="s">
        <v>74</v>
      </c>
      <c r="M70" t="s">
        <v>61</v>
      </c>
      <c r="N70" t="s">
        <v>64</v>
      </c>
      <c r="O70" t="s">
        <v>68</v>
      </c>
      <c r="P70" t="s">
        <v>61</v>
      </c>
      <c r="Q70" t="s">
        <v>64</v>
      </c>
      <c r="R70" t="s">
        <v>68</v>
      </c>
      <c r="S70" t="s">
        <v>60</v>
      </c>
      <c r="T70" t="s">
        <v>64</v>
      </c>
      <c r="U70" t="s">
        <v>67</v>
      </c>
      <c r="V70" t="s">
        <v>60</v>
      </c>
      <c r="W70" t="s">
        <v>64</v>
      </c>
      <c r="X70" t="s">
        <v>67</v>
      </c>
    </row>
    <row r="71" spans="7:24" x14ac:dyDescent="0.15">
      <c r="G71" t="s">
        <v>6</v>
      </c>
      <c r="H71">
        <v>1</v>
      </c>
      <c r="I71" t="s">
        <v>38</v>
      </c>
      <c r="J71" t="s">
        <v>73</v>
      </c>
      <c r="K71" t="s">
        <v>72</v>
      </c>
      <c r="L71" t="s">
        <v>74</v>
      </c>
      <c r="M71" t="s">
        <v>63</v>
      </c>
      <c r="N71" t="s">
        <v>64</v>
      </c>
      <c r="O71" t="s">
        <v>68</v>
      </c>
      <c r="P71" t="s">
        <v>63</v>
      </c>
      <c r="Q71" t="s">
        <v>64</v>
      </c>
      <c r="R71" t="s">
        <v>68</v>
      </c>
      <c r="S71" t="s">
        <v>63</v>
      </c>
      <c r="T71" t="s">
        <v>64</v>
      </c>
      <c r="U71" t="s">
        <v>68</v>
      </c>
      <c r="V71" t="s">
        <v>62</v>
      </c>
      <c r="W71" t="s">
        <v>64</v>
      </c>
      <c r="X71" t="s">
        <v>69</v>
      </c>
    </row>
    <row r="72" spans="7:24" x14ac:dyDescent="0.15">
      <c r="G72" t="s">
        <v>6</v>
      </c>
      <c r="H72">
        <v>1</v>
      </c>
      <c r="I72" t="s">
        <v>39</v>
      </c>
      <c r="J72" t="s">
        <v>73</v>
      </c>
      <c r="K72" t="s">
        <v>72</v>
      </c>
      <c r="L72" t="s">
        <v>71</v>
      </c>
      <c r="M72" t="s">
        <v>62</v>
      </c>
      <c r="N72" t="s">
        <v>64</v>
      </c>
      <c r="O72" t="s">
        <v>69</v>
      </c>
      <c r="P72" t="s">
        <v>62</v>
      </c>
      <c r="Q72" t="s">
        <v>64</v>
      </c>
      <c r="R72" t="s">
        <v>69</v>
      </c>
      <c r="S72" t="s">
        <v>62</v>
      </c>
      <c r="T72" t="s">
        <v>64</v>
      </c>
      <c r="U72" t="s">
        <v>69</v>
      </c>
      <c r="V72" t="s">
        <v>62</v>
      </c>
      <c r="W72" t="s">
        <v>64</v>
      </c>
      <c r="X72" t="s">
        <v>69</v>
      </c>
    </row>
    <row r="73" spans="7:24" x14ac:dyDescent="0.15">
      <c r="G73" t="s">
        <v>6</v>
      </c>
      <c r="H73">
        <v>1</v>
      </c>
      <c r="I73" t="s">
        <v>40</v>
      </c>
      <c r="J73" t="s">
        <v>73</v>
      </c>
      <c r="K73" t="s">
        <v>72</v>
      </c>
      <c r="L73" t="s">
        <v>71</v>
      </c>
      <c r="M73" t="s">
        <v>62</v>
      </c>
      <c r="N73" t="s">
        <v>64</v>
      </c>
      <c r="O73" t="s">
        <v>69</v>
      </c>
      <c r="P73" t="s">
        <v>62</v>
      </c>
      <c r="Q73" t="s">
        <v>64</v>
      </c>
      <c r="R73" t="s">
        <v>69</v>
      </c>
      <c r="S73" t="s">
        <v>62</v>
      </c>
      <c r="T73" t="s">
        <v>64</v>
      </c>
      <c r="U73" t="s">
        <v>69</v>
      </c>
      <c r="V73" t="s">
        <v>62</v>
      </c>
      <c r="W73" t="s">
        <v>64</v>
      </c>
      <c r="X73" t="s">
        <v>69</v>
      </c>
    </row>
    <row r="74" spans="7:24" x14ac:dyDescent="0.15">
      <c r="G74" t="s">
        <v>6</v>
      </c>
      <c r="H74">
        <v>1</v>
      </c>
      <c r="I74" t="s">
        <v>41</v>
      </c>
      <c r="J74" t="s">
        <v>71</v>
      </c>
      <c r="K74" t="s">
        <v>72</v>
      </c>
      <c r="L74" t="s">
        <v>71</v>
      </c>
      <c r="M74" t="s">
        <v>63</v>
      </c>
      <c r="N74" t="s">
        <v>65</v>
      </c>
      <c r="O74" t="s">
        <v>68</v>
      </c>
      <c r="P74" t="s">
        <v>62</v>
      </c>
      <c r="Q74" t="s">
        <v>64</v>
      </c>
      <c r="R74" t="s">
        <v>69</v>
      </c>
      <c r="S74" t="s">
        <v>63</v>
      </c>
      <c r="T74" t="s">
        <v>65</v>
      </c>
      <c r="U74" t="s">
        <v>68</v>
      </c>
      <c r="V74" t="s">
        <v>62</v>
      </c>
      <c r="W74" t="s">
        <v>65</v>
      </c>
      <c r="X74" t="s">
        <v>69</v>
      </c>
    </row>
    <row r="75" spans="7:24" x14ac:dyDescent="0.15">
      <c r="G75" t="s">
        <v>6</v>
      </c>
      <c r="H75">
        <v>1</v>
      </c>
      <c r="I75" t="s">
        <v>42</v>
      </c>
      <c r="J75" t="s">
        <v>74</v>
      </c>
      <c r="K75" t="s">
        <v>72</v>
      </c>
      <c r="L75" t="s">
        <v>74</v>
      </c>
      <c r="M75" t="s">
        <v>63</v>
      </c>
      <c r="N75" t="s">
        <v>64</v>
      </c>
      <c r="O75" t="s">
        <v>67</v>
      </c>
      <c r="P75" t="s">
        <v>63</v>
      </c>
      <c r="Q75" t="s">
        <v>64</v>
      </c>
      <c r="R75" t="s">
        <v>68</v>
      </c>
      <c r="S75" t="s">
        <v>63</v>
      </c>
      <c r="T75" t="s">
        <v>64</v>
      </c>
      <c r="U75" t="s">
        <v>68</v>
      </c>
      <c r="V75" t="s">
        <v>63</v>
      </c>
      <c r="W75" t="s">
        <v>64</v>
      </c>
      <c r="X75" t="s">
        <v>67</v>
      </c>
    </row>
    <row r="76" spans="7:24" x14ac:dyDescent="0.15">
      <c r="G76" t="s">
        <v>6</v>
      </c>
      <c r="H76">
        <v>1</v>
      </c>
      <c r="I76" t="s">
        <v>43</v>
      </c>
      <c r="J76" t="s">
        <v>74</v>
      </c>
      <c r="K76" t="s">
        <v>72</v>
      </c>
      <c r="L76" t="s">
        <v>74</v>
      </c>
      <c r="M76" t="s">
        <v>61</v>
      </c>
      <c r="N76" t="s">
        <v>64</v>
      </c>
      <c r="O76" t="s">
        <v>68</v>
      </c>
      <c r="P76" t="s">
        <v>61</v>
      </c>
      <c r="Q76" t="s">
        <v>64</v>
      </c>
      <c r="R76" t="s">
        <v>69</v>
      </c>
      <c r="S76" t="s">
        <v>60</v>
      </c>
      <c r="T76" t="s">
        <v>64</v>
      </c>
      <c r="U76" t="s">
        <v>67</v>
      </c>
      <c r="V76" t="s">
        <v>61</v>
      </c>
      <c r="W76" t="s">
        <v>64</v>
      </c>
      <c r="X76" t="s">
        <v>68</v>
      </c>
    </row>
    <row r="77" spans="7:24" x14ac:dyDescent="0.15">
      <c r="G77" t="s">
        <v>6</v>
      </c>
      <c r="H77">
        <v>1</v>
      </c>
      <c r="I77" t="s">
        <v>44</v>
      </c>
      <c r="J77" t="s">
        <v>72</v>
      </c>
      <c r="K77" t="s">
        <v>72</v>
      </c>
      <c r="L77" t="s">
        <v>74</v>
      </c>
      <c r="M77" t="s">
        <v>60</v>
      </c>
      <c r="N77" t="s">
        <v>65</v>
      </c>
      <c r="O77" t="s">
        <v>68</v>
      </c>
      <c r="P77" t="s">
        <v>60</v>
      </c>
      <c r="Q77" t="s">
        <v>64</v>
      </c>
      <c r="R77" t="s">
        <v>68</v>
      </c>
      <c r="S77" t="s">
        <v>60</v>
      </c>
      <c r="T77" t="s">
        <v>64</v>
      </c>
      <c r="U77" t="s">
        <v>67</v>
      </c>
      <c r="V77" t="s">
        <v>60</v>
      </c>
      <c r="W77" t="s">
        <v>64</v>
      </c>
      <c r="X77" t="s">
        <v>67</v>
      </c>
    </row>
    <row r="78" spans="7:24" x14ac:dyDescent="0.15">
      <c r="G78" t="s">
        <v>6</v>
      </c>
      <c r="H78">
        <v>1</v>
      </c>
      <c r="I78" t="s">
        <v>45</v>
      </c>
      <c r="J78" t="s">
        <v>74</v>
      </c>
      <c r="K78" t="s">
        <v>74</v>
      </c>
      <c r="L78" t="s">
        <v>74</v>
      </c>
      <c r="M78" t="s">
        <v>61</v>
      </c>
      <c r="N78" t="s">
        <v>66</v>
      </c>
      <c r="O78" t="s">
        <v>69</v>
      </c>
      <c r="P78" t="s">
        <v>61</v>
      </c>
      <c r="Q78" t="s">
        <v>64</v>
      </c>
      <c r="R78" t="s">
        <v>68</v>
      </c>
      <c r="S78" t="s">
        <v>61</v>
      </c>
      <c r="T78" t="s">
        <v>65</v>
      </c>
      <c r="U78" t="s">
        <v>68</v>
      </c>
      <c r="V78" t="s">
        <v>61</v>
      </c>
      <c r="W78" t="s">
        <v>65</v>
      </c>
      <c r="X78" t="s">
        <v>69</v>
      </c>
    </row>
    <row r="79" spans="7:24" x14ac:dyDescent="0.15">
      <c r="G79" t="s">
        <v>6</v>
      </c>
      <c r="H79">
        <v>1</v>
      </c>
      <c r="I79" t="s">
        <v>46</v>
      </c>
      <c r="J79" t="s">
        <v>74</v>
      </c>
      <c r="K79" t="s">
        <v>74</v>
      </c>
      <c r="L79" t="s">
        <v>71</v>
      </c>
      <c r="M79" t="s">
        <v>63</v>
      </c>
      <c r="N79" t="s">
        <v>64</v>
      </c>
      <c r="O79" t="s">
        <v>68</v>
      </c>
      <c r="P79" t="s">
        <v>62</v>
      </c>
      <c r="Q79" t="s">
        <v>64</v>
      </c>
      <c r="R79" t="s">
        <v>69</v>
      </c>
      <c r="S79" t="s">
        <v>63</v>
      </c>
      <c r="T79" t="s">
        <v>64</v>
      </c>
      <c r="U79" t="s">
        <v>68</v>
      </c>
      <c r="V79" t="s">
        <v>62</v>
      </c>
      <c r="W79" t="s">
        <v>64</v>
      </c>
      <c r="X79" t="s">
        <v>69</v>
      </c>
    </row>
    <row r="80" spans="7:24" x14ac:dyDescent="0.15">
      <c r="G80" t="s">
        <v>6</v>
      </c>
      <c r="H80">
        <v>1</v>
      </c>
      <c r="I80" t="s">
        <v>47</v>
      </c>
      <c r="J80" t="s">
        <v>74</v>
      </c>
      <c r="K80" t="s">
        <v>74</v>
      </c>
      <c r="L80" t="s">
        <v>74</v>
      </c>
      <c r="M80" t="s">
        <v>63</v>
      </c>
      <c r="N80" t="s">
        <v>66</v>
      </c>
      <c r="O80" t="s">
        <v>68</v>
      </c>
      <c r="P80" t="s">
        <v>61</v>
      </c>
      <c r="Q80" t="s">
        <v>64</v>
      </c>
      <c r="R80" t="s">
        <v>69</v>
      </c>
      <c r="S80" t="s">
        <v>61</v>
      </c>
      <c r="T80" t="s">
        <v>64</v>
      </c>
      <c r="U80" t="s">
        <v>68</v>
      </c>
      <c r="V80" t="s">
        <v>61</v>
      </c>
      <c r="W80" t="s">
        <v>65</v>
      </c>
      <c r="X80" t="s">
        <v>69</v>
      </c>
    </row>
    <row r="81" spans="7:24" x14ac:dyDescent="0.15">
      <c r="G81" t="s">
        <v>6</v>
      </c>
      <c r="H81">
        <v>1</v>
      </c>
      <c r="I81" t="s">
        <v>48</v>
      </c>
      <c r="J81" t="s">
        <v>72</v>
      </c>
      <c r="K81" t="s">
        <v>72</v>
      </c>
      <c r="L81" t="s">
        <v>74</v>
      </c>
      <c r="M81" t="s">
        <v>60</v>
      </c>
      <c r="N81" t="s">
        <v>64</v>
      </c>
      <c r="O81" t="s">
        <v>67</v>
      </c>
      <c r="P81" t="s">
        <v>60</v>
      </c>
      <c r="Q81" t="s">
        <v>64</v>
      </c>
      <c r="R81" t="s">
        <v>67</v>
      </c>
      <c r="S81" t="s">
        <v>60</v>
      </c>
      <c r="T81" t="s">
        <v>64</v>
      </c>
      <c r="U81" t="s">
        <v>67</v>
      </c>
      <c r="V81" t="s">
        <v>60</v>
      </c>
      <c r="W81" t="s">
        <v>64</v>
      </c>
      <c r="X81" t="s">
        <v>67</v>
      </c>
    </row>
    <row r="82" spans="7:24" x14ac:dyDescent="0.15">
      <c r="G82" t="s">
        <v>6</v>
      </c>
      <c r="H82">
        <v>1</v>
      </c>
      <c r="I82" t="s">
        <v>49</v>
      </c>
      <c r="J82" t="s">
        <v>71</v>
      </c>
      <c r="K82" t="s">
        <v>74</v>
      </c>
      <c r="L82" t="s">
        <v>71</v>
      </c>
      <c r="M82" t="s">
        <v>62</v>
      </c>
      <c r="N82" t="s">
        <v>64</v>
      </c>
      <c r="O82" t="s">
        <v>69</v>
      </c>
      <c r="P82" t="s">
        <v>62</v>
      </c>
      <c r="Q82" t="s">
        <v>64</v>
      </c>
      <c r="R82" t="s">
        <v>69</v>
      </c>
      <c r="S82" t="s">
        <v>62</v>
      </c>
      <c r="T82" t="s">
        <v>64</v>
      </c>
      <c r="U82" t="s">
        <v>68</v>
      </c>
      <c r="V82" t="s">
        <v>62</v>
      </c>
      <c r="W82" t="s">
        <v>64</v>
      </c>
      <c r="X82" t="s">
        <v>69</v>
      </c>
    </row>
    <row r="83" spans="7:24" x14ac:dyDescent="0.15">
      <c r="G83" t="s">
        <v>6</v>
      </c>
      <c r="H83">
        <v>1</v>
      </c>
      <c r="I83" t="s">
        <v>50</v>
      </c>
      <c r="J83" t="s">
        <v>74</v>
      </c>
      <c r="K83" t="s">
        <v>72</v>
      </c>
      <c r="L83" t="s">
        <v>74</v>
      </c>
      <c r="M83" t="s">
        <v>60</v>
      </c>
      <c r="N83" t="s">
        <v>66</v>
      </c>
      <c r="O83" t="s">
        <v>68</v>
      </c>
      <c r="P83" t="s">
        <v>60</v>
      </c>
      <c r="Q83" t="s">
        <v>64</v>
      </c>
      <c r="R83" t="s">
        <v>67</v>
      </c>
      <c r="S83" t="s">
        <v>60</v>
      </c>
      <c r="T83" t="s">
        <v>64</v>
      </c>
      <c r="U83" t="s">
        <v>67</v>
      </c>
      <c r="V83" t="s">
        <v>60</v>
      </c>
      <c r="W83" t="s">
        <v>64</v>
      </c>
      <c r="X83" t="s">
        <v>67</v>
      </c>
    </row>
    <row r="84" spans="7:24" x14ac:dyDescent="0.15">
      <c r="G84" t="s">
        <v>6</v>
      </c>
      <c r="H84">
        <v>1</v>
      </c>
      <c r="I84" t="s">
        <v>51</v>
      </c>
      <c r="J84" t="s">
        <v>73</v>
      </c>
      <c r="K84" t="s">
        <v>72</v>
      </c>
      <c r="L84" t="s">
        <v>74</v>
      </c>
      <c r="M84" t="s">
        <v>63</v>
      </c>
      <c r="N84" t="s">
        <v>64</v>
      </c>
      <c r="O84" t="s">
        <v>68</v>
      </c>
      <c r="P84" t="s">
        <v>62</v>
      </c>
      <c r="Q84" t="s">
        <v>64</v>
      </c>
      <c r="R84" t="s">
        <v>69</v>
      </c>
      <c r="S84" t="s">
        <v>63</v>
      </c>
      <c r="T84" t="s">
        <v>64</v>
      </c>
      <c r="U84" t="s">
        <v>68</v>
      </c>
      <c r="V84" t="s">
        <v>62</v>
      </c>
      <c r="W84" t="s">
        <v>64</v>
      </c>
      <c r="X84" t="s">
        <v>69</v>
      </c>
    </row>
    <row r="85" spans="7:24" x14ac:dyDescent="0.15">
      <c r="G85" t="s">
        <v>6</v>
      </c>
      <c r="H85">
        <v>1</v>
      </c>
      <c r="I85" t="s">
        <v>52</v>
      </c>
      <c r="J85" t="s">
        <v>71</v>
      </c>
      <c r="K85" t="s">
        <v>74</v>
      </c>
      <c r="L85" t="s">
        <v>71</v>
      </c>
      <c r="M85" t="s">
        <v>62</v>
      </c>
      <c r="N85" t="s">
        <v>66</v>
      </c>
      <c r="O85" t="s">
        <v>69</v>
      </c>
      <c r="P85" t="s">
        <v>62</v>
      </c>
      <c r="Q85" t="s">
        <v>65</v>
      </c>
      <c r="R85" t="s">
        <v>69</v>
      </c>
      <c r="S85" t="s">
        <v>62</v>
      </c>
      <c r="T85" t="s">
        <v>64</v>
      </c>
      <c r="U85" t="s">
        <v>69</v>
      </c>
      <c r="V85" t="s">
        <v>62</v>
      </c>
      <c r="W85" t="s">
        <v>64</v>
      </c>
      <c r="X85" t="s">
        <v>69</v>
      </c>
    </row>
    <row r="86" spans="7:24" x14ac:dyDescent="0.15">
      <c r="G86" t="s">
        <v>6</v>
      </c>
      <c r="H86">
        <v>1</v>
      </c>
      <c r="I86" t="s">
        <v>53</v>
      </c>
      <c r="J86" t="s">
        <v>74</v>
      </c>
      <c r="K86" t="s">
        <v>72</v>
      </c>
      <c r="L86" t="s">
        <v>74</v>
      </c>
      <c r="M86" t="s">
        <v>61</v>
      </c>
      <c r="N86" t="s">
        <v>64</v>
      </c>
      <c r="O86" t="s">
        <v>68</v>
      </c>
      <c r="P86" t="s">
        <v>63</v>
      </c>
      <c r="Q86" t="s">
        <v>64</v>
      </c>
      <c r="R86" t="s">
        <v>67</v>
      </c>
      <c r="S86" t="s">
        <v>61</v>
      </c>
      <c r="T86" t="s">
        <v>64</v>
      </c>
      <c r="U86" t="s">
        <v>67</v>
      </c>
      <c r="V86" t="s">
        <v>60</v>
      </c>
      <c r="W86" t="s">
        <v>64</v>
      </c>
      <c r="X86" t="s">
        <v>67</v>
      </c>
    </row>
    <row r="87" spans="7:24" x14ac:dyDescent="0.15">
      <c r="G87" t="s">
        <v>6</v>
      </c>
      <c r="H87">
        <v>1</v>
      </c>
      <c r="I87" t="s">
        <v>54</v>
      </c>
      <c r="J87" t="s">
        <v>74</v>
      </c>
      <c r="K87" t="s">
        <v>72</v>
      </c>
      <c r="L87" t="s">
        <v>71</v>
      </c>
      <c r="M87" t="s">
        <v>61</v>
      </c>
      <c r="N87" t="s">
        <v>64</v>
      </c>
      <c r="O87" t="s">
        <v>68</v>
      </c>
      <c r="P87" t="s">
        <v>61</v>
      </c>
      <c r="Q87" t="s">
        <v>64</v>
      </c>
      <c r="R87" t="s">
        <v>69</v>
      </c>
      <c r="S87" t="s">
        <v>62</v>
      </c>
      <c r="T87" t="s">
        <v>64</v>
      </c>
      <c r="U87" t="s">
        <v>69</v>
      </c>
      <c r="V87" t="s">
        <v>62</v>
      </c>
      <c r="W87" t="s">
        <v>64</v>
      </c>
      <c r="X87" t="s">
        <v>69</v>
      </c>
    </row>
    <row r="88" spans="7:24" x14ac:dyDescent="0.15">
      <c r="G88" t="s">
        <v>6</v>
      </c>
      <c r="H88">
        <v>1</v>
      </c>
      <c r="I88" t="s">
        <v>55</v>
      </c>
      <c r="J88" t="s">
        <v>74</v>
      </c>
      <c r="K88" t="s">
        <v>72</v>
      </c>
      <c r="L88" t="s">
        <v>74</v>
      </c>
      <c r="M88" t="s">
        <v>62</v>
      </c>
      <c r="N88" t="s">
        <v>64</v>
      </c>
      <c r="O88" t="s">
        <v>69</v>
      </c>
      <c r="P88" t="s">
        <v>61</v>
      </c>
      <c r="Q88" t="s">
        <v>65</v>
      </c>
      <c r="R88" t="s">
        <v>68</v>
      </c>
      <c r="S88" t="s">
        <v>60</v>
      </c>
      <c r="T88" t="s">
        <v>64</v>
      </c>
      <c r="U88" t="s">
        <v>67</v>
      </c>
      <c r="V88" t="s">
        <v>60</v>
      </c>
      <c r="W88" t="s">
        <v>64</v>
      </c>
      <c r="X88" t="s">
        <v>67</v>
      </c>
    </row>
    <row r="89" spans="7:24" x14ac:dyDescent="0.15">
      <c r="G89" t="s">
        <v>6</v>
      </c>
      <c r="H89">
        <v>1</v>
      </c>
      <c r="I89" t="s">
        <v>56</v>
      </c>
      <c r="J89" t="s">
        <v>73</v>
      </c>
      <c r="K89" t="s">
        <v>72</v>
      </c>
      <c r="L89" t="s">
        <v>74</v>
      </c>
      <c r="M89" t="s">
        <v>62</v>
      </c>
      <c r="N89" t="s">
        <v>64</v>
      </c>
      <c r="O89" t="s">
        <v>69</v>
      </c>
      <c r="P89" t="s">
        <v>62</v>
      </c>
      <c r="Q89" t="s">
        <v>65</v>
      </c>
      <c r="R89" t="s">
        <v>69</v>
      </c>
      <c r="S89" t="s">
        <v>62</v>
      </c>
      <c r="T89" t="s">
        <v>64</v>
      </c>
      <c r="U89" t="s">
        <v>68</v>
      </c>
      <c r="V89" t="s">
        <v>61</v>
      </c>
      <c r="W89" t="s">
        <v>64</v>
      </c>
      <c r="X89" t="s">
        <v>68</v>
      </c>
    </row>
    <row r="90" spans="7:24" x14ac:dyDescent="0.15">
      <c r="G90" t="s">
        <v>6</v>
      </c>
      <c r="H90">
        <v>2</v>
      </c>
      <c r="I90" t="s">
        <v>7</v>
      </c>
      <c r="J90" t="s">
        <v>71</v>
      </c>
      <c r="K90" t="s">
        <v>72</v>
      </c>
      <c r="L90" t="s">
        <v>71</v>
      </c>
      <c r="M90" t="s">
        <v>62</v>
      </c>
      <c r="N90" t="s">
        <v>64</v>
      </c>
      <c r="O90" t="s">
        <v>69</v>
      </c>
      <c r="P90" t="s">
        <v>62</v>
      </c>
      <c r="Q90" t="s">
        <v>64</v>
      </c>
      <c r="R90" t="s">
        <v>69</v>
      </c>
      <c r="S90" t="s">
        <v>62</v>
      </c>
      <c r="T90" t="s">
        <v>64</v>
      </c>
      <c r="U90" t="s">
        <v>69</v>
      </c>
      <c r="V90" t="s">
        <v>62</v>
      </c>
      <c r="W90" t="s">
        <v>64</v>
      </c>
      <c r="X90" t="s">
        <v>69</v>
      </c>
    </row>
    <row r="91" spans="7:24" x14ac:dyDescent="0.15">
      <c r="G91" t="s">
        <v>6</v>
      </c>
      <c r="H91">
        <v>2</v>
      </c>
      <c r="I91" t="s">
        <v>8</v>
      </c>
      <c r="J91" t="s">
        <v>73</v>
      </c>
      <c r="K91" t="s">
        <v>74</v>
      </c>
      <c r="L91" t="s">
        <v>74</v>
      </c>
      <c r="M91" t="s">
        <v>62</v>
      </c>
      <c r="N91" t="s">
        <v>66</v>
      </c>
      <c r="O91" t="s">
        <v>69</v>
      </c>
      <c r="P91" t="s">
        <v>62</v>
      </c>
      <c r="Q91" t="s">
        <v>65</v>
      </c>
      <c r="R91" t="s">
        <v>69</v>
      </c>
      <c r="S91" t="s">
        <v>62</v>
      </c>
      <c r="T91" t="s">
        <v>65</v>
      </c>
      <c r="U91" t="s">
        <v>68</v>
      </c>
      <c r="V91" t="s">
        <v>61</v>
      </c>
      <c r="W91" t="s">
        <v>65</v>
      </c>
      <c r="X91" t="s">
        <v>69</v>
      </c>
    </row>
    <row r="92" spans="7:24" x14ac:dyDescent="0.15">
      <c r="G92" t="s">
        <v>6</v>
      </c>
      <c r="H92">
        <v>2</v>
      </c>
      <c r="I92" t="s">
        <v>9</v>
      </c>
      <c r="J92" t="s">
        <v>74</v>
      </c>
      <c r="K92" t="s">
        <v>72</v>
      </c>
      <c r="L92" t="s">
        <v>74</v>
      </c>
      <c r="M92" t="s">
        <v>61</v>
      </c>
      <c r="N92" t="s">
        <v>64</v>
      </c>
      <c r="O92" t="s">
        <v>68</v>
      </c>
      <c r="P92" t="s">
        <v>60</v>
      </c>
      <c r="Q92" t="s">
        <v>64</v>
      </c>
      <c r="R92" t="s">
        <v>67</v>
      </c>
      <c r="S92" t="s">
        <v>60</v>
      </c>
      <c r="T92" t="s">
        <v>64</v>
      </c>
      <c r="U92" t="s">
        <v>67</v>
      </c>
      <c r="V92" t="s">
        <v>60</v>
      </c>
      <c r="W92" t="s">
        <v>64</v>
      </c>
      <c r="X92" t="s">
        <v>67</v>
      </c>
    </row>
    <row r="93" spans="7:24" x14ac:dyDescent="0.15">
      <c r="G93" t="s">
        <v>6</v>
      </c>
      <c r="H93">
        <v>2</v>
      </c>
      <c r="I93" t="s">
        <v>10</v>
      </c>
      <c r="J93" t="s">
        <v>73</v>
      </c>
      <c r="K93" t="s">
        <v>74</v>
      </c>
      <c r="L93" t="s">
        <v>74</v>
      </c>
      <c r="M93" t="s">
        <v>63</v>
      </c>
      <c r="N93" t="s">
        <v>65</v>
      </c>
      <c r="O93" t="s">
        <v>68</v>
      </c>
      <c r="P93" t="s">
        <v>62</v>
      </c>
      <c r="Q93" t="s">
        <v>65</v>
      </c>
      <c r="R93" t="s">
        <v>69</v>
      </c>
      <c r="S93" t="s">
        <v>61</v>
      </c>
      <c r="T93" t="s">
        <v>65</v>
      </c>
      <c r="U93" t="s">
        <v>68</v>
      </c>
      <c r="V93" t="s">
        <v>62</v>
      </c>
      <c r="W93" t="s">
        <v>65</v>
      </c>
      <c r="X93" t="s">
        <v>69</v>
      </c>
    </row>
    <row r="94" spans="7:24" x14ac:dyDescent="0.15">
      <c r="G94" t="s">
        <v>6</v>
      </c>
      <c r="H94">
        <v>2</v>
      </c>
      <c r="I94" t="s">
        <v>11</v>
      </c>
      <c r="J94" t="s">
        <v>72</v>
      </c>
      <c r="K94" t="s">
        <v>72</v>
      </c>
      <c r="L94" t="s">
        <v>72</v>
      </c>
      <c r="M94" t="s">
        <v>60</v>
      </c>
      <c r="N94" t="s">
        <v>64</v>
      </c>
      <c r="O94" t="s">
        <v>67</v>
      </c>
      <c r="P94" t="s">
        <v>60</v>
      </c>
      <c r="Q94" t="s">
        <v>64</v>
      </c>
      <c r="R94" t="s">
        <v>67</v>
      </c>
      <c r="S94" t="s">
        <v>60</v>
      </c>
      <c r="T94" t="s">
        <v>64</v>
      </c>
      <c r="U94" t="s">
        <v>67</v>
      </c>
      <c r="V94" t="s">
        <v>60</v>
      </c>
      <c r="W94" t="s">
        <v>64</v>
      </c>
      <c r="X94" t="s">
        <v>67</v>
      </c>
    </row>
    <row r="95" spans="7:24" x14ac:dyDescent="0.15">
      <c r="G95" t="s">
        <v>6</v>
      </c>
      <c r="H95">
        <v>2</v>
      </c>
      <c r="I95" t="s">
        <v>12</v>
      </c>
      <c r="J95" t="s">
        <v>74</v>
      </c>
      <c r="K95" t="s">
        <v>74</v>
      </c>
      <c r="L95" t="s">
        <v>74</v>
      </c>
      <c r="M95" t="s">
        <v>63</v>
      </c>
      <c r="N95" t="s">
        <v>64</v>
      </c>
      <c r="O95" t="s">
        <v>68</v>
      </c>
      <c r="P95" t="s">
        <v>63</v>
      </c>
      <c r="Q95" t="s">
        <v>65</v>
      </c>
      <c r="R95" t="s">
        <v>67</v>
      </c>
      <c r="S95" t="s">
        <v>63</v>
      </c>
      <c r="T95" t="s">
        <v>65</v>
      </c>
      <c r="U95" t="s">
        <v>68</v>
      </c>
      <c r="V95" t="s">
        <v>62</v>
      </c>
      <c r="W95" t="s">
        <v>65</v>
      </c>
      <c r="X95" t="s">
        <v>69</v>
      </c>
    </row>
    <row r="96" spans="7:24" x14ac:dyDescent="0.15">
      <c r="G96" t="s">
        <v>6</v>
      </c>
      <c r="H96">
        <v>2</v>
      </c>
      <c r="I96" t="s">
        <v>13</v>
      </c>
      <c r="J96" t="s">
        <v>74</v>
      </c>
      <c r="K96" t="s">
        <v>72</v>
      </c>
      <c r="L96" t="s">
        <v>74</v>
      </c>
      <c r="M96" t="s">
        <v>63</v>
      </c>
      <c r="N96" t="s">
        <v>66</v>
      </c>
      <c r="O96" t="s">
        <v>68</v>
      </c>
      <c r="P96" t="s">
        <v>62</v>
      </c>
      <c r="Q96" t="s">
        <v>65</v>
      </c>
      <c r="R96" t="s">
        <v>69</v>
      </c>
      <c r="S96" t="s">
        <v>61</v>
      </c>
      <c r="T96" t="s">
        <v>64</v>
      </c>
      <c r="U96" t="s">
        <v>68</v>
      </c>
      <c r="V96" t="s">
        <v>61</v>
      </c>
      <c r="W96" t="s">
        <v>64</v>
      </c>
      <c r="X96" t="s">
        <v>68</v>
      </c>
    </row>
    <row r="97" spans="7:24" x14ac:dyDescent="0.15">
      <c r="G97" t="s">
        <v>6</v>
      </c>
      <c r="H97">
        <v>2</v>
      </c>
      <c r="I97" t="s">
        <v>14</v>
      </c>
      <c r="J97" t="s">
        <v>71</v>
      </c>
      <c r="K97" t="s">
        <v>72</v>
      </c>
      <c r="L97" t="s">
        <v>71</v>
      </c>
      <c r="M97" t="s">
        <v>63</v>
      </c>
      <c r="N97" t="s">
        <v>64</v>
      </c>
      <c r="O97" t="s">
        <v>68</v>
      </c>
      <c r="P97" t="s">
        <v>62</v>
      </c>
      <c r="Q97" t="s">
        <v>64</v>
      </c>
      <c r="R97" t="s">
        <v>69</v>
      </c>
      <c r="S97" t="s">
        <v>62</v>
      </c>
      <c r="T97" t="s">
        <v>64</v>
      </c>
      <c r="U97" t="s">
        <v>68</v>
      </c>
      <c r="V97" t="s">
        <v>62</v>
      </c>
      <c r="W97" t="s">
        <v>64</v>
      </c>
      <c r="X97" t="s">
        <v>69</v>
      </c>
    </row>
    <row r="98" spans="7:24" x14ac:dyDescent="0.15">
      <c r="G98" t="s">
        <v>6</v>
      </c>
      <c r="H98">
        <v>2</v>
      </c>
      <c r="I98" t="s">
        <v>15</v>
      </c>
      <c r="J98" t="s">
        <v>74</v>
      </c>
      <c r="K98" t="s">
        <v>72</v>
      </c>
      <c r="L98" t="s">
        <v>71</v>
      </c>
      <c r="M98" t="s">
        <v>63</v>
      </c>
      <c r="N98" t="s">
        <v>64</v>
      </c>
      <c r="O98" t="s">
        <v>68</v>
      </c>
      <c r="P98" t="s">
        <v>62</v>
      </c>
      <c r="Q98" t="s">
        <v>64</v>
      </c>
      <c r="R98" t="s">
        <v>69</v>
      </c>
      <c r="S98" t="s">
        <v>61</v>
      </c>
      <c r="T98" t="s">
        <v>64</v>
      </c>
      <c r="U98" t="s">
        <v>68</v>
      </c>
      <c r="V98" t="s">
        <v>61</v>
      </c>
      <c r="W98" t="s">
        <v>64</v>
      </c>
      <c r="X98" t="s">
        <v>69</v>
      </c>
    </row>
    <row r="99" spans="7:24" x14ac:dyDescent="0.15">
      <c r="G99" t="s">
        <v>6</v>
      </c>
      <c r="H99">
        <v>2</v>
      </c>
      <c r="I99" t="s">
        <v>16</v>
      </c>
      <c r="J99" t="s">
        <v>73</v>
      </c>
      <c r="K99" t="s">
        <v>72</v>
      </c>
      <c r="L99" t="s">
        <v>74</v>
      </c>
      <c r="M99" t="s">
        <v>62</v>
      </c>
      <c r="N99" t="s">
        <v>64</v>
      </c>
      <c r="O99" t="s">
        <v>69</v>
      </c>
      <c r="P99" t="s">
        <v>62</v>
      </c>
      <c r="Q99" t="s">
        <v>64</v>
      </c>
      <c r="R99" t="s">
        <v>69</v>
      </c>
      <c r="S99" t="s">
        <v>62</v>
      </c>
      <c r="T99" t="s">
        <v>64</v>
      </c>
      <c r="U99" t="s">
        <v>69</v>
      </c>
      <c r="V99" t="s">
        <v>62</v>
      </c>
      <c r="W99" t="s">
        <v>64</v>
      </c>
      <c r="X99" t="s">
        <v>69</v>
      </c>
    </row>
    <row r="100" spans="7:24" x14ac:dyDescent="0.15">
      <c r="G100" t="s">
        <v>6</v>
      </c>
      <c r="H100">
        <v>2</v>
      </c>
      <c r="I100" t="s">
        <v>17</v>
      </c>
      <c r="J100" t="s">
        <v>73</v>
      </c>
      <c r="K100" t="s">
        <v>72</v>
      </c>
      <c r="L100" t="s">
        <v>74</v>
      </c>
      <c r="M100" t="s">
        <v>63</v>
      </c>
      <c r="N100" t="s">
        <v>64</v>
      </c>
      <c r="O100" t="s">
        <v>68</v>
      </c>
      <c r="P100" t="s">
        <v>62</v>
      </c>
      <c r="Q100" t="s">
        <v>64</v>
      </c>
      <c r="R100" t="s">
        <v>69</v>
      </c>
      <c r="S100" t="s">
        <v>63</v>
      </c>
      <c r="T100" t="s">
        <v>64</v>
      </c>
      <c r="U100" t="s">
        <v>68</v>
      </c>
      <c r="V100" t="s">
        <v>62</v>
      </c>
      <c r="W100" t="s">
        <v>64</v>
      </c>
      <c r="X100" t="s">
        <v>69</v>
      </c>
    </row>
    <row r="101" spans="7:24" x14ac:dyDescent="0.15">
      <c r="G101" t="s">
        <v>6</v>
      </c>
      <c r="H101">
        <v>2</v>
      </c>
      <c r="I101" t="s">
        <v>18</v>
      </c>
      <c r="J101" t="s">
        <v>72</v>
      </c>
      <c r="K101" t="s">
        <v>72</v>
      </c>
      <c r="L101" t="s">
        <v>74</v>
      </c>
      <c r="M101" t="s">
        <v>60</v>
      </c>
      <c r="N101" t="s">
        <v>64</v>
      </c>
      <c r="O101" t="s">
        <v>67</v>
      </c>
      <c r="P101" t="s">
        <v>60</v>
      </c>
      <c r="Q101" t="s">
        <v>64</v>
      </c>
      <c r="R101" t="s">
        <v>67</v>
      </c>
      <c r="S101" t="s">
        <v>60</v>
      </c>
      <c r="T101" t="s">
        <v>64</v>
      </c>
      <c r="U101" t="s">
        <v>67</v>
      </c>
      <c r="V101" t="s">
        <v>62</v>
      </c>
      <c r="W101" t="s">
        <v>64</v>
      </c>
      <c r="X101" t="s">
        <v>69</v>
      </c>
    </row>
    <row r="102" spans="7:24" x14ac:dyDescent="0.15">
      <c r="G102" t="s">
        <v>6</v>
      </c>
      <c r="H102">
        <v>2</v>
      </c>
      <c r="I102" t="s">
        <v>19</v>
      </c>
      <c r="J102" t="s">
        <v>73</v>
      </c>
      <c r="K102" t="s">
        <v>72</v>
      </c>
      <c r="L102" t="s">
        <v>74</v>
      </c>
      <c r="M102" t="s">
        <v>63</v>
      </c>
      <c r="N102" t="s">
        <v>64</v>
      </c>
      <c r="O102" t="s">
        <v>68</v>
      </c>
      <c r="P102" t="s">
        <v>62</v>
      </c>
      <c r="Q102" t="s">
        <v>64</v>
      </c>
      <c r="R102" t="s">
        <v>69</v>
      </c>
      <c r="S102" t="s">
        <v>61</v>
      </c>
      <c r="T102" t="s">
        <v>64</v>
      </c>
      <c r="U102" t="s">
        <v>68</v>
      </c>
      <c r="V102" t="s">
        <v>61</v>
      </c>
      <c r="W102" t="s">
        <v>64</v>
      </c>
      <c r="X102" t="s">
        <v>69</v>
      </c>
    </row>
    <row r="103" spans="7:24" x14ac:dyDescent="0.15">
      <c r="G103" t="s">
        <v>6</v>
      </c>
      <c r="H103">
        <v>2</v>
      </c>
      <c r="I103" t="s">
        <v>20</v>
      </c>
      <c r="J103" t="s">
        <v>74</v>
      </c>
      <c r="K103" t="s">
        <v>72</v>
      </c>
      <c r="L103" t="s">
        <v>74</v>
      </c>
      <c r="M103" t="s">
        <v>61</v>
      </c>
      <c r="N103" t="s">
        <v>64</v>
      </c>
      <c r="O103" t="s">
        <v>68</v>
      </c>
      <c r="P103" t="s">
        <v>61</v>
      </c>
      <c r="Q103" t="s">
        <v>64</v>
      </c>
      <c r="R103" t="s">
        <v>68</v>
      </c>
      <c r="S103" t="s">
        <v>61</v>
      </c>
      <c r="T103" t="s">
        <v>64</v>
      </c>
      <c r="U103" t="s">
        <v>68</v>
      </c>
      <c r="V103" t="s">
        <v>61</v>
      </c>
      <c r="W103" t="s">
        <v>64</v>
      </c>
      <c r="X103" t="s">
        <v>69</v>
      </c>
    </row>
    <row r="104" spans="7:24" x14ac:dyDescent="0.15">
      <c r="G104" t="s">
        <v>6</v>
      </c>
      <c r="H104">
        <v>2</v>
      </c>
      <c r="I104" t="s">
        <v>21</v>
      </c>
      <c r="J104" t="s">
        <v>73</v>
      </c>
      <c r="K104" t="s">
        <v>72</v>
      </c>
      <c r="L104" t="s">
        <v>74</v>
      </c>
      <c r="M104" t="s">
        <v>63</v>
      </c>
      <c r="N104" t="s">
        <v>66</v>
      </c>
      <c r="O104" t="s">
        <v>68</v>
      </c>
      <c r="P104" t="s">
        <v>62</v>
      </c>
      <c r="Q104" t="s">
        <v>64</v>
      </c>
      <c r="R104" t="s">
        <v>69</v>
      </c>
      <c r="S104" t="s">
        <v>62</v>
      </c>
      <c r="T104" t="s">
        <v>64</v>
      </c>
      <c r="U104" t="s">
        <v>69</v>
      </c>
      <c r="V104" t="s">
        <v>62</v>
      </c>
      <c r="W104" t="s">
        <v>64</v>
      </c>
      <c r="X104" t="s">
        <v>69</v>
      </c>
    </row>
    <row r="105" spans="7:24" x14ac:dyDescent="0.15">
      <c r="G105" t="s">
        <v>6</v>
      </c>
      <c r="H105">
        <v>2</v>
      </c>
      <c r="I105" t="s">
        <v>22</v>
      </c>
      <c r="J105" t="s">
        <v>73</v>
      </c>
      <c r="K105" t="s">
        <v>74</v>
      </c>
      <c r="L105" t="s">
        <v>74</v>
      </c>
      <c r="M105" t="s">
        <v>63</v>
      </c>
      <c r="N105" t="s">
        <v>66</v>
      </c>
      <c r="O105" t="s">
        <v>68</v>
      </c>
      <c r="P105" t="s">
        <v>62</v>
      </c>
      <c r="Q105" t="s">
        <v>65</v>
      </c>
      <c r="R105" t="s">
        <v>69</v>
      </c>
      <c r="S105" t="s">
        <v>61</v>
      </c>
      <c r="T105" t="s">
        <v>65</v>
      </c>
      <c r="U105" t="s">
        <v>68</v>
      </c>
      <c r="V105" t="s">
        <v>62</v>
      </c>
      <c r="W105" t="s">
        <v>65</v>
      </c>
      <c r="X105" t="s">
        <v>69</v>
      </c>
    </row>
    <row r="106" spans="7:24" x14ac:dyDescent="0.15">
      <c r="G106" t="s">
        <v>6</v>
      </c>
      <c r="H106">
        <v>2</v>
      </c>
      <c r="I106" t="s">
        <v>23</v>
      </c>
      <c r="J106" t="s">
        <v>71</v>
      </c>
      <c r="K106" t="s">
        <v>72</v>
      </c>
      <c r="L106" t="s">
        <v>71</v>
      </c>
      <c r="M106" t="s">
        <v>62</v>
      </c>
      <c r="N106" t="s">
        <v>64</v>
      </c>
      <c r="O106" t="s">
        <v>69</v>
      </c>
      <c r="P106" t="s">
        <v>62</v>
      </c>
      <c r="Q106" t="s">
        <v>64</v>
      </c>
      <c r="R106" t="s">
        <v>69</v>
      </c>
      <c r="S106" t="s">
        <v>62</v>
      </c>
      <c r="T106" t="s">
        <v>64</v>
      </c>
      <c r="U106" t="s">
        <v>69</v>
      </c>
      <c r="V106" t="s">
        <v>62</v>
      </c>
      <c r="W106" t="s">
        <v>64</v>
      </c>
      <c r="X106" t="s">
        <v>69</v>
      </c>
    </row>
    <row r="107" spans="7:24" x14ac:dyDescent="0.15">
      <c r="G107" t="s">
        <v>6</v>
      </c>
      <c r="H107">
        <v>2</v>
      </c>
      <c r="I107" t="s">
        <v>24</v>
      </c>
      <c r="J107" t="s">
        <v>73</v>
      </c>
      <c r="K107" t="s">
        <v>74</v>
      </c>
      <c r="L107" t="s">
        <v>74</v>
      </c>
      <c r="M107" t="s">
        <v>63</v>
      </c>
      <c r="N107" t="s">
        <v>64</v>
      </c>
      <c r="O107" t="s">
        <v>68</v>
      </c>
      <c r="P107" t="s">
        <v>62</v>
      </c>
      <c r="Q107" t="s">
        <v>65</v>
      </c>
      <c r="R107" t="s">
        <v>69</v>
      </c>
      <c r="S107" t="s">
        <v>60</v>
      </c>
      <c r="T107" t="s">
        <v>65</v>
      </c>
      <c r="U107" t="s">
        <v>68</v>
      </c>
      <c r="V107" t="s">
        <v>62</v>
      </c>
      <c r="W107" t="s">
        <v>65</v>
      </c>
      <c r="X107" t="s">
        <v>69</v>
      </c>
    </row>
    <row r="108" spans="7:24" x14ac:dyDescent="0.15">
      <c r="G108" t="s">
        <v>6</v>
      </c>
      <c r="H108">
        <v>2</v>
      </c>
      <c r="I108" t="s">
        <v>25</v>
      </c>
      <c r="J108" t="s">
        <v>71</v>
      </c>
      <c r="K108" t="s">
        <v>72</v>
      </c>
      <c r="L108" t="s">
        <v>71</v>
      </c>
      <c r="M108" t="s">
        <v>62</v>
      </c>
      <c r="N108" t="s">
        <v>64</v>
      </c>
      <c r="O108" t="s">
        <v>69</v>
      </c>
      <c r="P108" t="s">
        <v>62</v>
      </c>
      <c r="Q108" t="s">
        <v>65</v>
      </c>
      <c r="R108" t="s">
        <v>69</v>
      </c>
      <c r="S108" t="s">
        <v>62</v>
      </c>
      <c r="T108" t="s">
        <v>64</v>
      </c>
      <c r="U108" t="s">
        <v>69</v>
      </c>
      <c r="V108" t="s">
        <v>75</v>
      </c>
      <c r="W108" t="s">
        <v>76</v>
      </c>
      <c r="X108" t="s">
        <v>78</v>
      </c>
    </row>
    <row r="109" spans="7:24" x14ac:dyDescent="0.15">
      <c r="G109" t="s">
        <v>6</v>
      </c>
      <c r="H109">
        <v>2</v>
      </c>
      <c r="I109" t="s">
        <v>26</v>
      </c>
      <c r="J109" t="s">
        <v>73</v>
      </c>
      <c r="K109" t="s">
        <v>74</v>
      </c>
      <c r="L109" t="s">
        <v>74</v>
      </c>
      <c r="M109" t="s">
        <v>62</v>
      </c>
      <c r="N109" t="s">
        <v>66</v>
      </c>
      <c r="O109" t="s">
        <v>69</v>
      </c>
      <c r="P109" t="s">
        <v>62</v>
      </c>
      <c r="Q109" t="s">
        <v>65</v>
      </c>
      <c r="R109" t="s">
        <v>69</v>
      </c>
      <c r="S109" t="s">
        <v>62</v>
      </c>
      <c r="T109" t="s">
        <v>65</v>
      </c>
      <c r="U109" t="s">
        <v>69</v>
      </c>
      <c r="V109" t="s">
        <v>75</v>
      </c>
      <c r="W109" t="s">
        <v>65</v>
      </c>
      <c r="X109" t="s">
        <v>78</v>
      </c>
    </row>
    <row r="110" spans="7:24" x14ac:dyDescent="0.15">
      <c r="G110" t="s">
        <v>6</v>
      </c>
      <c r="H110">
        <v>2</v>
      </c>
      <c r="I110" t="s">
        <v>27</v>
      </c>
      <c r="J110" t="s">
        <v>71</v>
      </c>
      <c r="K110" t="s">
        <v>74</v>
      </c>
      <c r="L110" t="s">
        <v>71</v>
      </c>
      <c r="M110" t="s">
        <v>63</v>
      </c>
      <c r="N110" t="s">
        <v>65</v>
      </c>
      <c r="O110" t="s">
        <v>68</v>
      </c>
      <c r="P110" t="s">
        <v>62</v>
      </c>
      <c r="Q110" t="s">
        <v>65</v>
      </c>
      <c r="R110" t="s">
        <v>69</v>
      </c>
      <c r="S110" t="s">
        <v>61</v>
      </c>
      <c r="T110" t="s">
        <v>65</v>
      </c>
      <c r="U110" t="s">
        <v>68</v>
      </c>
      <c r="V110" t="s">
        <v>62</v>
      </c>
      <c r="W110" t="s">
        <v>65</v>
      </c>
      <c r="X110" t="s">
        <v>69</v>
      </c>
    </row>
    <row r="111" spans="7:24" x14ac:dyDescent="0.15">
      <c r="G111" t="s">
        <v>6</v>
      </c>
      <c r="H111">
        <v>2</v>
      </c>
      <c r="I111" t="s">
        <v>28</v>
      </c>
      <c r="J111" t="s">
        <v>72</v>
      </c>
      <c r="K111" t="s">
        <v>72</v>
      </c>
      <c r="L111" t="s">
        <v>74</v>
      </c>
      <c r="M111" t="s">
        <v>60</v>
      </c>
      <c r="N111" t="s">
        <v>64</v>
      </c>
      <c r="O111" t="s">
        <v>67</v>
      </c>
      <c r="P111" t="s">
        <v>60</v>
      </c>
      <c r="Q111" t="s">
        <v>64</v>
      </c>
      <c r="R111" t="s">
        <v>67</v>
      </c>
      <c r="S111" t="s">
        <v>60</v>
      </c>
      <c r="T111" t="s">
        <v>64</v>
      </c>
      <c r="U111" t="s">
        <v>67</v>
      </c>
      <c r="V111" t="s">
        <v>60</v>
      </c>
      <c r="W111" t="s">
        <v>64</v>
      </c>
      <c r="X111" t="s">
        <v>67</v>
      </c>
    </row>
    <row r="112" spans="7:24" x14ac:dyDescent="0.15">
      <c r="G112" t="s">
        <v>6</v>
      </c>
      <c r="H112">
        <v>2</v>
      </c>
      <c r="I112" t="s">
        <v>29</v>
      </c>
      <c r="J112" t="s">
        <v>72</v>
      </c>
      <c r="K112" t="s">
        <v>72</v>
      </c>
      <c r="L112" t="s">
        <v>72</v>
      </c>
      <c r="M112" t="s">
        <v>60</v>
      </c>
      <c r="N112" t="s">
        <v>64</v>
      </c>
      <c r="O112" t="s">
        <v>67</v>
      </c>
      <c r="P112" t="s">
        <v>60</v>
      </c>
      <c r="Q112" t="s">
        <v>64</v>
      </c>
      <c r="R112" t="s">
        <v>67</v>
      </c>
      <c r="S112" t="s">
        <v>60</v>
      </c>
      <c r="T112" t="s">
        <v>64</v>
      </c>
      <c r="U112" t="s">
        <v>67</v>
      </c>
      <c r="V112" t="s">
        <v>60</v>
      </c>
      <c r="W112" t="s">
        <v>64</v>
      </c>
      <c r="X112" t="s">
        <v>67</v>
      </c>
    </row>
    <row r="113" spans="7:24" x14ac:dyDescent="0.15">
      <c r="G113" t="s">
        <v>6</v>
      </c>
      <c r="H113">
        <v>2</v>
      </c>
      <c r="I113" t="s">
        <v>30</v>
      </c>
      <c r="J113" t="s">
        <v>71</v>
      </c>
      <c r="K113" t="s">
        <v>74</v>
      </c>
      <c r="L113" t="s">
        <v>71</v>
      </c>
      <c r="M113" t="s">
        <v>63</v>
      </c>
      <c r="N113" t="s">
        <v>66</v>
      </c>
      <c r="O113" t="s">
        <v>68</v>
      </c>
      <c r="P113" t="s">
        <v>62</v>
      </c>
      <c r="Q113" t="s">
        <v>64</v>
      </c>
      <c r="R113" t="s">
        <v>69</v>
      </c>
      <c r="S113" t="s">
        <v>63</v>
      </c>
      <c r="T113" t="s">
        <v>64</v>
      </c>
      <c r="U113" t="s">
        <v>67</v>
      </c>
      <c r="V113" t="s">
        <v>62</v>
      </c>
      <c r="W113" t="s">
        <v>66</v>
      </c>
      <c r="X113" t="s">
        <v>69</v>
      </c>
    </row>
    <row r="114" spans="7:24" x14ac:dyDescent="0.15">
      <c r="G114" t="s">
        <v>6</v>
      </c>
      <c r="H114">
        <v>2</v>
      </c>
      <c r="I114" t="s">
        <v>31</v>
      </c>
      <c r="J114" t="s">
        <v>74</v>
      </c>
      <c r="K114" t="s">
        <v>74</v>
      </c>
      <c r="L114" t="s">
        <v>74</v>
      </c>
      <c r="M114" t="s">
        <v>61</v>
      </c>
      <c r="N114" t="s">
        <v>64</v>
      </c>
      <c r="O114" t="s">
        <v>68</v>
      </c>
      <c r="P114" t="s">
        <v>61</v>
      </c>
      <c r="Q114" t="s">
        <v>64</v>
      </c>
      <c r="R114" t="s">
        <v>68</v>
      </c>
      <c r="S114" t="s">
        <v>60</v>
      </c>
      <c r="T114" t="s">
        <v>64</v>
      </c>
      <c r="U114" t="s">
        <v>67</v>
      </c>
      <c r="V114" t="s">
        <v>60</v>
      </c>
      <c r="W114" t="s">
        <v>64</v>
      </c>
      <c r="X114" t="s">
        <v>67</v>
      </c>
    </row>
    <row r="115" spans="7:24" x14ac:dyDescent="0.15">
      <c r="G115" t="s">
        <v>6</v>
      </c>
      <c r="H115">
        <v>2</v>
      </c>
      <c r="I115" t="s">
        <v>32</v>
      </c>
      <c r="J115" t="s">
        <v>74</v>
      </c>
      <c r="K115" t="s">
        <v>72</v>
      </c>
      <c r="L115" t="s">
        <v>74</v>
      </c>
      <c r="M115" t="s">
        <v>61</v>
      </c>
      <c r="N115" t="s">
        <v>64</v>
      </c>
      <c r="O115" t="s">
        <v>68</v>
      </c>
      <c r="P115" t="s">
        <v>61</v>
      </c>
      <c r="Q115" t="s">
        <v>64</v>
      </c>
      <c r="R115" t="s">
        <v>68</v>
      </c>
      <c r="S115" t="s">
        <v>61</v>
      </c>
      <c r="T115" t="s">
        <v>64</v>
      </c>
      <c r="U115" t="s">
        <v>68</v>
      </c>
      <c r="V115" t="s">
        <v>61</v>
      </c>
      <c r="W115" t="s">
        <v>64</v>
      </c>
      <c r="X115" t="s">
        <v>69</v>
      </c>
    </row>
    <row r="116" spans="7:24" x14ac:dyDescent="0.15">
      <c r="G116" t="s">
        <v>6</v>
      </c>
      <c r="H116">
        <v>2</v>
      </c>
      <c r="I116" t="s">
        <v>33</v>
      </c>
      <c r="J116" t="s">
        <v>74</v>
      </c>
      <c r="K116" t="s">
        <v>72</v>
      </c>
      <c r="L116" t="s">
        <v>74</v>
      </c>
      <c r="M116" t="s">
        <v>61</v>
      </c>
      <c r="N116" t="s">
        <v>66</v>
      </c>
      <c r="O116" t="s">
        <v>68</v>
      </c>
      <c r="P116" t="s">
        <v>61</v>
      </c>
      <c r="Q116" t="s">
        <v>64</v>
      </c>
      <c r="R116" t="s">
        <v>68</v>
      </c>
      <c r="S116" t="s">
        <v>61</v>
      </c>
      <c r="T116" t="s">
        <v>64</v>
      </c>
      <c r="U116" t="s">
        <v>67</v>
      </c>
      <c r="V116" t="s">
        <v>60</v>
      </c>
      <c r="W116" t="s">
        <v>66</v>
      </c>
      <c r="X116" t="s">
        <v>68</v>
      </c>
    </row>
    <row r="117" spans="7:24" x14ac:dyDescent="0.15">
      <c r="G117" t="s">
        <v>6</v>
      </c>
      <c r="H117">
        <v>2</v>
      </c>
      <c r="I117" t="s">
        <v>34</v>
      </c>
      <c r="J117" t="s">
        <v>74</v>
      </c>
      <c r="K117" t="s">
        <v>74</v>
      </c>
      <c r="L117" t="s">
        <v>74</v>
      </c>
      <c r="M117" t="s">
        <v>61</v>
      </c>
      <c r="N117" t="s">
        <v>66</v>
      </c>
      <c r="O117" t="s">
        <v>69</v>
      </c>
      <c r="P117" t="s">
        <v>61</v>
      </c>
      <c r="Q117" t="s">
        <v>65</v>
      </c>
      <c r="R117" t="s">
        <v>68</v>
      </c>
      <c r="S117" t="s">
        <v>60</v>
      </c>
      <c r="T117" t="s">
        <v>65</v>
      </c>
      <c r="U117" t="s">
        <v>67</v>
      </c>
      <c r="V117" t="s">
        <v>60</v>
      </c>
      <c r="W117" t="s">
        <v>65</v>
      </c>
      <c r="X117" t="s">
        <v>68</v>
      </c>
    </row>
    <row r="118" spans="7:24" x14ac:dyDescent="0.15">
      <c r="G118" t="s">
        <v>6</v>
      </c>
      <c r="H118">
        <v>2</v>
      </c>
      <c r="I118" t="s">
        <v>35</v>
      </c>
      <c r="J118" t="s">
        <v>73</v>
      </c>
      <c r="K118" t="s">
        <v>74</v>
      </c>
      <c r="L118" t="s">
        <v>74</v>
      </c>
      <c r="M118" t="s">
        <v>61</v>
      </c>
      <c r="N118" t="s">
        <v>66</v>
      </c>
      <c r="O118" t="s">
        <v>68</v>
      </c>
      <c r="P118" t="s">
        <v>62</v>
      </c>
      <c r="Q118" t="s">
        <v>64</v>
      </c>
      <c r="R118" t="s">
        <v>69</v>
      </c>
      <c r="S118" t="s">
        <v>61</v>
      </c>
      <c r="T118" t="s">
        <v>65</v>
      </c>
      <c r="U118" t="s">
        <v>68</v>
      </c>
      <c r="V118" t="s">
        <v>60</v>
      </c>
      <c r="W118" t="s">
        <v>64</v>
      </c>
      <c r="X118" t="s">
        <v>67</v>
      </c>
    </row>
    <row r="119" spans="7:24" x14ac:dyDescent="0.15">
      <c r="G119" t="s">
        <v>6</v>
      </c>
      <c r="H119">
        <v>2</v>
      </c>
      <c r="I119" t="s">
        <v>36</v>
      </c>
      <c r="J119" t="s">
        <v>73</v>
      </c>
      <c r="K119" t="s">
        <v>72</v>
      </c>
      <c r="L119" t="s">
        <v>74</v>
      </c>
      <c r="M119" t="s">
        <v>62</v>
      </c>
      <c r="N119" t="s">
        <v>64</v>
      </c>
      <c r="O119" t="s">
        <v>69</v>
      </c>
      <c r="P119" t="s">
        <v>62</v>
      </c>
      <c r="Q119" t="s">
        <v>64</v>
      </c>
      <c r="R119" t="s">
        <v>69</v>
      </c>
      <c r="S119" t="s">
        <v>62</v>
      </c>
      <c r="T119" t="s">
        <v>64</v>
      </c>
      <c r="U119" t="s">
        <v>69</v>
      </c>
      <c r="V119" t="s">
        <v>62</v>
      </c>
      <c r="W119" t="s">
        <v>64</v>
      </c>
      <c r="X119" t="s">
        <v>69</v>
      </c>
    </row>
    <row r="120" spans="7:24" x14ac:dyDescent="0.15">
      <c r="G120" t="s">
        <v>6</v>
      </c>
      <c r="H120">
        <v>2</v>
      </c>
      <c r="I120" t="s">
        <v>37</v>
      </c>
      <c r="J120" t="s">
        <v>74</v>
      </c>
      <c r="K120" t="s">
        <v>72</v>
      </c>
      <c r="L120" t="s">
        <v>74</v>
      </c>
      <c r="M120" t="s">
        <v>61</v>
      </c>
      <c r="N120" t="s">
        <v>64</v>
      </c>
      <c r="O120" t="s">
        <v>68</v>
      </c>
      <c r="P120" t="s">
        <v>63</v>
      </c>
      <c r="Q120" t="s">
        <v>64</v>
      </c>
      <c r="R120" t="s">
        <v>67</v>
      </c>
      <c r="S120" t="s">
        <v>60</v>
      </c>
      <c r="T120" t="s">
        <v>64</v>
      </c>
      <c r="U120" t="s">
        <v>67</v>
      </c>
      <c r="V120" t="s">
        <v>60</v>
      </c>
      <c r="W120" t="s">
        <v>64</v>
      </c>
      <c r="X120" t="s">
        <v>67</v>
      </c>
    </row>
    <row r="121" spans="7:24" x14ac:dyDescent="0.15">
      <c r="G121" t="s">
        <v>6</v>
      </c>
      <c r="H121">
        <v>2</v>
      </c>
      <c r="I121" t="s">
        <v>38</v>
      </c>
      <c r="J121" t="s">
        <v>73</v>
      </c>
      <c r="K121" t="s">
        <v>72</v>
      </c>
      <c r="L121" t="s">
        <v>74</v>
      </c>
      <c r="M121" t="s">
        <v>63</v>
      </c>
      <c r="N121" t="s">
        <v>64</v>
      </c>
      <c r="O121" t="s">
        <v>68</v>
      </c>
      <c r="P121" t="s">
        <v>62</v>
      </c>
      <c r="Q121" t="s">
        <v>64</v>
      </c>
      <c r="R121" t="s">
        <v>69</v>
      </c>
      <c r="S121" t="s">
        <v>63</v>
      </c>
      <c r="T121" t="s">
        <v>64</v>
      </c>
      <c r="U121" t="s">
        <v>68</v>
      </c>
      <c r="V121" t="s">
        <v>62</v>
      </c>
      <c r="W121" t="s">
        <v>64</v>
      </c>
      <c r="X121" t="s">
        <v>69</v>
      </c>
    </row>
    <row r="122" spans="7:24" x14ac:dyDescent="0.15">
      <c r="G122" t="s">
        <v>6</v>
      </c>
      <c r="H122">
        <v>2</v>
      </c>
      <c r="I122" t="s">
        <v>39</v>
      </c>
      <c r="J122" t="s">
        <v>73</v>
      </c>
      <c r="K122" t="s">
        <v>72</v>
      </c>
      <c r="L122" t="s">
        <v>71</v>
      </c>
      <c r="M122" t="s">
        <v>62</v>
      </c>
      <c r="N122" t="s">
        <v>64</v>
      </c>
      <c r="O122" t="s">
        <v>69</v>
      </c>
      <c r="P122" t="s">
        <v>62</v>
      </c>
      <c r="Q122" t="s">
        <v>64</v>
      </c>
      <c r="R122" t="s">
        <v>69</v>
      </c>
      <c r="S122" t="s">
        <v>62</v>
      </c>
      <c r="T122" t="s">
        <v>64</v>
      </c>
      <c r="U122" t="s">
        <v>69</v>
      </c>
      <c r="V122" t="s">
        <v>62</v>
      </c>
      <c r="W122" t="s">
        <v>64</v>
      </c>
      <c r="X122" t="s">
        <v>69</v>
      </c>
    </row>
    <row r="123" spans="7:24" x14ac:dyDescent="0.15">
      <c r="G123" t="s">
        <v>6</v>
      </c>
      <c r="H123">
        <v>2</v>
      </c>
      <c r="I123" t="s">
        <v>40</v>
      </c>
      <c r="J123" t="s">
        <v>73</v>
      </c>
      <c r="K123" t="s">
        <v>72</v>
      </c>
      <c r="L123" t="s">
        <v>71</v>
      </c>
      <c r="M123" t="s">
        <v>62</v>
      </c>
      <c r="N123" t="s">
        <v>64</v>
      </c>
      <c r="O123" t="s">
        <v>69</v>
      </c>
      <c r="P123" t="s">
        <v>62</v>
      </c>
      <c r="Q123" t="s">
        <v>64</v>
      </c>
      <c r="R123" t="s">
        <v>69</v>
      </c>
      <c r="S123" t="s">
        <v>62</v>
      </c>
      <c r="T123" t="s">
        <v>64</v>
      </c>
      <c r="U123" t="s">
        <v>69</v>
      </c>
      <c r="V123" t="s">
        <v>62</v>
      </c>
      <c r="W123" t="s">
        <v>64</v>
      </c>
      <c r="X123" t="s">
        <v>69</v>
      </c>
    </row>
    <row r="124" spans="7:24" x14ac:dyDescent="0.15">
      <c r="G124" t="s">
        <v>6</v>
      </c>
      <c r="H124">
        <v>2</v>
      </c>
      <c r="I124" t="s">
        <v>41</v>
      </c>
      <c r="J124" t="s">
        <v>71</v>
      </c>
      <c r="K124" t="s">
        <v>72</v>
      </c>
      <c r="L124" t="s">
        <v>71</v>
      </c>
      <c r="M124" t="s">
        <v>63</v>
      </c>
      <c r="N124" t="s">
        <v>65</v>
      </c>
      <c r="O124" t="s">
        <v>68</v>
      </c>
      <c r="P124" t="s">
        <v>62</v>
      </c>
      <c r="Q124" t="s">
        <v>64</v>
      </c>
      <c r="R124" t="s">
        <v>69</v>
      </c>
      <c r="S124" t="s">
        <v>63</v>
      </c>
      <c r="T124" t="s">
        <v>65</v>
      </c>
      <c r="U124" t="s">
        <v>68</v>
      </c>
      <c r="V124" t="s">
        <v>62</v>
      </c>
      <c r="W124" t="s">
        <v>65</v>
      </c>
      <c r="X124" t="s">
        <v>69</v>
      </c>
    </row>
    <row r="125" spans="7:24" x14ac:dyDescent="0.15">
      <c r="G125" t="s">
        <v>6</v>
      </c>
      <c r="H125">
        <v>2</v>
      </c>
      <c r="I125" t="s">
        <v>42</v>
      </c>
      <c r="J125" t="s">
        <v>74</v>
      </c>
      <c r="K125" t="s">
        <v>72</v>
      </c>
      <c r="L125" t="s">
        <v>74</v>
      </c>
      <c r="M125" t="s">
        <v>63</v>
      </c>
      <c r="N125" t="s">
        <v>64</v>
      </c>
      <c r="O125" t="s">
        <v>67</v>
      </c>
      <c r="P125" t="s">
        <v>62</v>
      </c>
      <c r="Q125" t="s">
        <v>64</v>
      </c>
      <c r="R125" t="s">
        <v>69</v>
      </c>
      <c r="S125" t="s">
        <v>63</v>
      </c>
      <c r="T125" t="s">
        <v>64</v>
      </c>
      <c r="U125" t="s">
        <v>68</v>
      </c>
      <c r="V125" t="s">
        <v>63</v>
      </c>
      <c r="W125" t="s">
        <v>64</v>
      </c>
      <c r="X125" t="s">
        <v>67</v>
      </c>
    </row>
    <row r="126" spans="7:24" x14ac:dyDescent="0.15">
      <c r="G126" t="s">
        <v>6</v>
      </c>
      <c r="H126">
        <v>2</v>
      </c>
      <c r="I126" t="s">
        <v>43</v>
      </c>
      <c r="J126" t="s">
        <v>74</v>
      </c>
      <c r="K126" t="s">
        <v>72</v>
      </c>
      <c r="L126" t="s">
        <v>74</v>
      </c>
      <c r="M126" t="s">
        <v>61</v>
      </c>
      <c r="N126" t="s">
        <v>64</v>
      </c>
      <c r="O126" t="s">
        <v>68</v>
      </c>
      <c r="P126" t="s">
        <v>61</v>
      </c>
      <c r="Q126" t="s">
        <v>64</v>
      </c>
      <c r="R126" t="s">
        <v>68</v>
      </c>
      <c r="S126" t="s">
        <v>60</v>
      </c>
      <c r="T126" t="s">
        <v>64</v>
      </c>
      <c r="U126" t="s">
        <v>67</v>
      </c>
      <c r="V126" t="s">
        <v>61</v>
      </c>
      <c r="W126" t="s">
        <v>64</v>
      </c>
      <c r="X126" t="s">
        <v>68</v>
      </c>
    </row>
    <row r="127" spans="7:24" x14ac:dyDescent="0.15">
      <c r="G127" t="s">
        <v>6</v>
      </c>
      <c r="H127">
        <v>2</v>
      </c>
      <c r="I127" t="s">
        <v>44</v>
      </c>
      <c r="J127" t="s">
        <v>72</v>
      </c>
      <c r="K127" t="s">
        <v>72</v>
      </c>
      <c r="L127" t="s">
        <v>74</v>
      </c>
      <c r="M127" t="s">
        <v>60</v>
      </c>
      <c r="N127" t="s">
        <v>65</v>
      </c>
      <c r="O127" t="s">
        <v>68</v>
      </c>
      <c r="P127" t="s">
        <v>62</v>
      </c>
      <c r="Q127" t="s">
        <v>64</v>
      </c>
      <c r="R127" t="s">
        <v>69</v>
      </c>
      <c r="S127" t="s">
        <v>60</v>
      </c>
      <c r="T127" t="s">
        <v>64</v>
      </c>
      <c r="U127" t="s">
        <v>67</v>
      </c>
      <c r="V127" t="s">
        <v>60</v>
      </c>
      <c r="W127" t="s">
        <v>64</v>
      </c>
      <c r="X127" t="s">
        <v>67</v>
      </c>
    </row>
    <row r="128" spans="7:24" x14ac:dyDescent="0.15">
      <c r="G128" t="s">
        <v>6</v>
      </c>
      <c r="H128">
        <v>2</v>
      </c>
      <c r="I128" t="s">
        <v>45</v>
      </c>
      <c r="J128" t="s">
        <v>74</v>
      </c>
      <c r="K128" t="s">
        <v>74</v>
      </c>
      <c r="L128" t="s">
        <v>74</v>
      </c>
      <c r="M128" t="s">
        <v>61</v>
      </c>
      <c r="N128" t="s">
        <v>66</v>
      </c>
      <c r="O128" t="s">
        <v>69</v>
      </c>
      <c r="P128" t="s">
        <v>61</v>
      </c>
      <c r="Q128" t="s">
        <v>64</v>
      </c>
      <c r="R128" t="s">
        <v>68</v>
      </c>
      <c r="S128" t="s">
        <v>61</v>
      </c>
      <c r="T128" t="s">
        <v>65</v>
      </c>
      <c r="U128" t="s">
        <v>68</v>
      </c>
      <c r="V128" t="s">
        <v>61</v>
      </c>
      <c r="W128" t="s">
        <v>65</v>
      </c>
      <c r="X128" t="s">
        <v>69</v>
      </c>
    </row>
    <row r="129" spans="7:24" x14ac:dyDescent="0.15">
      <c r="G129" t="s">
        <v>6</v>
      </c>
      <c r="H129">
        <v>2</v>
      </c>
      <c r="I129" t="s">
        <v>46</v>
      </c>
      <c r="J129" t="s">
        <v>74</v>
      </c>
      <c r="K129" t="s">
        <v>74</v>
      </c>
      <c r="L129" t="s">
        <v>71</v>
      </c>
      <c r="M129" t="s">
        <v>63</v>
      </c>
      <c r="N129" t="s">
        <v>64</v>
      </c>
      <c r="O129" t="s">
        <v>68</v>
      </c>
      <c r="P129" t="s">
        <v>62</v>
      </c>
      <c r="Q129" t="s">
        <v>64</v>
      </c>
      <c r="R129" t="s">
        <v>69</v>
      </c>
      <c r="S129" t="s">
        <v>63</v>
      </c>
      <c r="T129" t="s">
        <v>64</v>
      </c>
      <c r="U129" t="s">
        <v>68</v>
      </c>
      <c r="V129" t="s">
        <v>62</v>
      </c>
      <c r="W129" t="s">
        <v>64</v>
      </c>
      <c r="X129" t="s">
        <v>69</v>
      </c>
    </row>
    <row r="130" spans="7:24" x14ac:dyDescent="0.15">
      <c r="G130" t="s">
        <v>6</v>
      </c>
      <c r="H130">
        <v>2</v>
      </c>
      <c r="I130" t="s">
        <v>47</v>
      </c>
      <c r="J130" t="s">
        <v>74</v>
      </c>
      <c r="K130" t="s">
        <v>74</v>
      </c>
      <c r="L130" t="s">
        <v>74</v>
      </c>
      <c r="M130" t="s">
        <v>63</v>
      </c>
      <c r="N130" t="s">
        <v>66</v>
      </c>
      <c r="O130" t="s">
        <v>68</v>
      </c>
      <c r="P130" t="s">
        <v>61</v>
      </c>
      <c r="Q130" t="s">
        <v>64</v>
      </c>
      <c r="R130" t="s">
        <v>68</v>
      </c>
      <c r="S130" t="s">
        <v>61</v>
      </c>
      <c r="T130" t="s">
        <v>64</v>
      </c>
      <c r="U130" t="s">
        <v>68</v>
      </c>
      <c r="V130" t="s">
        <v>61</v>
      </c>
      <c r="W130" t="s">
        <v>65</v>
      </c>
      <c r="X130" t="s">
        <v>69</v>
      </c>
    </row>
    <row r="131" spans="7:24" x14ac:dyDescent="0.15">
      <c r="G131" t="s">
        <v>6</v>
      </c>
      <c r="H131">
        <v>2</v>
      </c>
      <c r="I131" t="s">
        <v>48</v>
      </c>
      <c r="J131" t="s">
        <v>72</v>
      </c>
      <c r="K131" t="s">
        <v>72</v>
      </c>
      <c r="L131" t="s">
        <v>74</v>
      </c>
      <c r="M131" t="s">
        <v>60</v>
      </c>
      <c r="N131" t="s">
        <v>64</v>
      </c>
      <c r="O131" t="s">
        <v>67</v>
      </c>
      <c r="P131" t="s">
        <v>60</v>
      </c>
      <c r="Q131" t="s">
        <v>64</v>
      </c>
      <c r="R131" t="s">
        <v>67</v>
      </c>
      <c r="S131" t="s">
        <v>60</v>
      </c>
      <c r="T131" t="s">
        <v>64</v>
      </c>
      <c r="U131" t="s">
        <v>67</v>
      </c>
      <c r="V131" t="s">
        <v>60</v>
      </c>
      <c r="W131" t="s">
        <v>64</v>
      </c>
      <c r="X131" t="s">
        <v>67</v>
      </c>
    </row>
    <row r="132" spans="7:24" x14ac:dyDescent="0.15">
      <c r="G132" t="s">
        <v>6</v>
      </c>
      <c r="H132">
        <v>2</v>
      </c>
      <c r="I132" t="s">
        <v>49</v>
      </c>
      <c r="J132" t="s">
        <v>71</v>
      </c>
      <c r="K132" t="s">
        <v>74</v>
      </c>
      <c r="L132" t="s">
        <v>71</v>
      </c>
      <c r="M132" t="s">
        <v>62</v>
      </c>
      <c r="N132" t="s">
        <v>64</v>
      </c>
      <c r="O132" t="s">
        <v>69</v>
      </c>
      <c r="P132" t="s">
        <v>62</v>
      </c>
      <c r="Q132" t="s">
        <v>64</v>
      </c>
      <c r="R132" t="s">
        <v>69</v>
      </c>
      <c r="S132" t="s">
        <v>62</v>
      </c>
      <c r="T132" t="s">
        <v>64</v>
      </c>
      <c r="U132" t="s">
        <v>68</v>
      </c>
      <c r="V132" t="s">
        <v>62</v>
      </c>
      <c r="W132" t="s">
        <v>64</v>
      </c>
      <c r="X132" t="s">
        <v>69</v>
      </c>
    </row>
    <row r="133" spans="7:24" x14ac:dyDescent="0.15">
      <c r="G133" t="s">
        <v>6</v>
      </c>
      <c r="H133">
        <v>2</v>
      </c>
      <c r="I133" t="s">
        <v>50</v>
      </c>
      <c r="J133" t="s">
        <v>71</v>
      </c>
      <c r="K133" t="s">
        <v>72</v>
      </c>
      <c r="L133" t="s">
        <v>71</v>
      </c>
      <c r="M133" t="s">
        <v>62</v>
      </c>
      <c r="N133" t="s">
        <v>66</v>
      </c>
      <c r="O133" t="s">
        <v>69</v>
      </c>
      <c r="P133" t="s">
        <v>62</v>
      </c>
      <c r="Q133" t="s">
        <v>64</v>
      </c>
      <c r="R133" t="s">
        <v>69</v>
      </c>
      <c r="S133" t="s">
        <v>62</v>
      </c>
      <c r="T133" t="s">
        <v>64</v>
      </c>
      <c r="U133" t="s">
        <v>69</v>
      </c>
      <c r="V133" t="s">
        <v>62</v>
      </c>
      <c r="W133" t="s">
        <v>64</v>
      </c>
      <c r="X133" t="s">
        <v>69</v>
      </c>
    </row>
    <row r="134" spans="7:24" x14ac:dyDescent="0.15">
      <c r="G134" t="s">
        <v>6</v>
      </c>
      <c r="H134">
        <v>2</v>
      </c>
      <c r="I134" t="s">
        <v>51</v>
      </c>
      <c r="J134" t="s">
        <v>73</v>
      </c>
      <c r="K134" t="s">
        <v>72</v>
      </c>
      <c r="L134" t="s">
        <v>74</v>
      </c>
      <c r="M134" t="s">
        <v>63</v>
      </c>
      <c r="N134" t="s">
        <v>64</v>
      </c>
      <c r="O134" t="s">
        <v>68</v>
      </c>
      <c r="P134" t="s">
        <v>61</v>
      </c>
      <c r="Q134" t="s">
        <v>64</v>
      </c>
      <c r="R134" t="s">
        <v>68</v>
      </c>
      <c r="S134" t="s">
        <v>63</v>
      </c>
      <c r="T134" t="s">
        <v>64</v>
      </c>
      <c r="U134" t="s">
        <v>69</v>
      </c>
      <c r="V134" t="s">
        <v>62</v>
      </c>
      <c r="W134" t="s">
        <v>64</v>
      </c>
      <c r="X134" t="s">
        <v>69</v>
      </c>
    </row>
    <row r="135" spans="7:24" x14ac:dyDescent="0.15">
      <c r="G135" t="s">
        <v>6</v>
      </c>
      <c r="H135">
        <v>2</v>
      </c>
      <c r="I135" t="s">
        <v>52</v>
      </c>
      <c r="J135" t="s">
        <v>71</v>
      </c>
      <c r="K135" t="s">
        <v>74</v>
      </c>
      <c r="L135" t="s">
        <v>71</v>
      </c>
      <c r="M135" t="s">
        <v>62</v>
      </c>
      <c r="N135" t="s">
        <v>66</v>
      </c>
      <c r="O135" t="s">
        <v>69</v>
      </c>
      <c r="P135" t="s">
        <v>62</v>
      </c>
      <c r="Q135" t="s">
        <v>64</v>
      </c>
      <c r="R135" t="s">
        <v>69</v>
      </c>
      <c r="S135" t="s">
        <v>62</v>
      </c>
      <c r="T135" t="s">
        <v>64</v>
      </c>
      <c r="U135" t="s">
        <v>69</v>
      </c>
      <c r="V135" t="s">
        <v>62</v>
      </c>
      <c r="W135" t="s">
        <v>64</v>
      </c>
      <c r="X135" t="s">
        <v>69</v>
      </c>
    </row>
    <row r="136" spans="7:24" x14ac:dyDescent="0.15">
      <c r="G136" t="s">
        <v>6</v>
      </c>
      <c r="H136">
        <v>2</v>
      </c>
      <c r="I136" t="s">
        <v>53</v>
      </c>
      <c r="J136" t="s">
        <v>74</v>
      </c>
      <c r="K136" t="s">
        <v>72</v>
      </c>
      <c r="L136" t="s">
        <v>74</v>
      </c>
      <c r="M136" t="s">
        <v>61</v>
      </c>
      <c r="N136" t="s">
        <v>64</v>
      </c>
      <c r="O136" t="s">
        <v>68</v>
      </c>
      <c r="P136" t="s">
        <v>61</v>
      </c>
      <c r="Q136" t="s">
        <v>64</v>
      </c>
      <c r="R136" t="s">
        <v>67</v>
      </c>
      <c r="S136" t="s">
        <v>61</v>
      </c>
      <c r="T136" t="s">
        <v>64</v>
      </c>
      <c r="U136" t="s">
        <v>67</v>
      </c>
      <c r="V136" t="s">
        <v>60</v>
      </c>
      <c r="W136" t="s">
        <v>64</v>
      </c>
      <c r="X136" t="s">
        <v>67</v>
      </c>
    </row>
    <row r="137" spans="7:24" x14ac:dyDescent="0.15">
      <c r="G137" t="s">
        <v>6</v>
      </c>
      <c r="H137">
        <v>2</v>
      </c>
      <c r="I137" t="s">
        <v>54</v>
      </c>
      <c r="J137" t="s">
        <v>74</v>
      </c>
      <c r="K137" t="s">
        <v>72</v>
      </c>
      <c r="L137" t="s">
        <v>71</v>
      </c>
      <c r="M137" t="s">
        <v>61</v>
      </c>
      <c r="N137" t="s">
        <v>64</v>
      </c>
      <c r="O137" t="s">
        <v>68</v>
      </c>
      <c r="P137" t="s">
        <v>62</v>
      </c>
      <c r="Q137" t="s">
        <v>64</v>
      </c>
      <c r="R137" t="s">
        <v>69</v>
      </c>
      <c r="S137" t="s">
        <v>62</v>
      </c>
      <c r="T137" t="s">
        <v>64</v>
      </c>
      <c r="U137" t="s">
        <v>69</v>
      </c>
      <c r="V137" t="s">
        <v>62</v>
      </c>
      <c r="W137" t="s">
        <v>64</v>
      </c>
      <c r="X137" t="s">
        <v>69</v>
      </c>
    </row>
    <row r="138" spans="7:24" x14ac:dyDescent="0.15">
      <c r="G138" t="s">
        <v>6</v>
      </c>
      <c r="H138">
        <v>2</v>
      </c>
      <c r="I138" t="s">
        <v>55</v>
      </c>
      <c r="J138" t="s">
        <v>74</v>
      </c>
      <c r="K138" t="s">
        <v>72</v>
      </c>
      <c r="L138" t="s">
        <v>74</v>
      </c>
      <c r="M138" t="s">
        <v>62</v>
      </c>
      <c r="N138" t="s">
        <v>64</v>
      </c>
      <c r="O138" t="s">
        <v>69</v>
      </c>
      <c r="P138" t="s">
        <v>61</v>
      </c>
      <c r="Q138" t="s">
        <v>65</v>
      </c>
      <c r="R138" t="s">
        <v>68</v>
      </c>
      <c r="S138" t="s">
        <v>60</v>
      </c>
      <c r="T138" t="s">
        <v>64</v>
      </c>
      <c r="U138" t="s">
        <v>67</v>
      </c>
      <c r="V138" t="s">
        <v>60</v>
      </c>
      <c r="W138" t="s">
        <v>64</v>
      </c>
      <c r="X138" t="s">
        <v>67</v>
      </c>
    </row>
    <row r="139" spans="7:24" x14ac:dyDescent="0.15">
      <c r="G139" t="s">
        <v>6</v>
      </c>
      <c r="H139">
        <v>2</v>
      </c>
      <c r="I139" t="s">
        <v>56</v>
      </c>
      <c r="J139" t="s">
        <v>73</v>
      </c>
      <c r="K139" t="s">
        <v>72</v>
      </c>
      <c r="L139" t="s">
        <v>74</v>
      </c>
      <c r="M139" t="s">
        <v>62</v>
      </c>
      <c r="N139" t="s">
        <v>64</v>
      </c>
      <c r="O139" t="s">
        <v>69</v>
      </c>
      <c r="P139" t="s">
        <v>62</v>
      </c>
      <c r="Q139" t="s">
        <v>65</v>
      </c>
      <c r="R139" t="s">
        <v>69</v>
      </c>
      <c r="S139" t="s">
        <v>62</v>
      </c>
      <c r="T139" t="s">
        <v>64</v>
      </c>
      <c r="U139" t="s">
        <v>68</v>
      </c>
      <c r="V139" t="s">
        <v>61</v>
      </c>
      <c r="W139" t="s">
        <v>64</v>
      </c>
      <c r="X139" t="s">
        <v>68</v>
      </c>
    </row>
    <row r="140" spans="7:24" x14ac:dyDescent="0.15">
      <c r="G140" t="s">
        <v>57</v>
      </c>
      <c r="H140">
        <v>1</v>
      </c>
      <c r="I140" t="s">
        <v>7</v>
      </c>
      <c r="J140" t="s">
        <v>71</v>
      </c>
      <c r="K140" t="s">
        <v>71</v>
      </c>
      <c r="L140" t="s">
        <v>71</v>
      </c>
      <c r="M140" t="s">
        <v>62</v>
      </c>
      <c r="N140" t="s">
        <v>66</v>
      </c>
      <c r="O140" t="s">
        <v>69</v>
      </c>
      <c r="P140" t="s">
        <v>62</v>
      </c>
      <c r="Q140" t="s">
        <v>66</v>
      </c>
      <c r="R140" t="s">
        <v>69</v>
      </c>
      <c r="S140" t="s">
        <v>62</v>
      </c>
      <c r="T140" t="s">
        <v>66</v>
      </c>
      <c r="U140" t="s">
        <v>69</v>
      </c>
      <c r="V140" t="s">
        <v>62</v>
      </c>
      <c r="W140" t="s">
        <v>66</v>
      </c>
      <c r="X140" t="s">
        <v>69</v>
      </c>
    </row>
    <row r="141" spans="7:24" x14ac:dyDescent="0.15">
      <c r="G141" t="s">
        <v>57</v>
      </c>
      <c r="H141">
        <v>1</v>
      </c>
      <c r="I141" t="s">
        <v>8</v>
      </c>
      <c r="J141" t="s">
        <v>71</v>
      </c>
      <c r="K141" t="s">
        <v>71</v>
      </c>
      <c r="L141" t="s">
        <v>71</v>
      </c>
      <c r="M141" t="s">
        <v>62</v>
      </c>
      <c r="N141" t="s">
        <v>66</v>
      </c>
      <c r="O141" t="s">
        <v>69</v>
      </c>
      <c r="P141" t="s">
        <v>62</v>
      </c>
      <c r="Q141" t="s">
        <v>66</v>
      </c>
      <c r="R141" t="s">
        <v>69</v>
      </c>
      <c r="S141" t="s">
        <v>62</v>
      </c>
      <c r="T141" t="s">
        <v>66</v>
      </c>
      <c r="U141" t="s">
        <v>69</v>
      </c>
      <c r="V141" t="s">
        <v>62</v>
      </c>
      <c r="W141" t="s">
        <v>66</v>
      </c>
      <c r="X141" t="s">
        <v>69</v>
      </c>
    </row>
    <row r="142" spans="7:24" x14ac:dyDescent="0.15">
      <c r="G142" t="s">
        <v>57</v>
      </c>
      <c r="H142">
        <v>1</v>
      </c>
      <c r="I142" t="s">
        <v>9</v>
      </c>
      <c r="J142" t="s">
        <v>71</v>
      </c>
      <c r="K142" t="s">
        <v>71</v>
      </c>
      <c r="L142" t="s">
        <v>71</v>
      </c>
      <c r="M142" t="s">
        <v>62</v>
      </c>
      <c r="N142" t="s">
        <v>66</v>
      </c>
      <c r="O142" t="s">
        <v>69</v>
      </c>
      <c r="P142" t="s">
        <v>62</v>
      </c>
      <c r="Q142" t="s">
        <v>66</v>
      </c>
      <c r="R142" t="s">
        <v>69</v>
      </c>
      <c r="S142" t="s">
        <v>62</v>
      </c>
      <c r="T142" t="s">
        <v>66</v>
      </c>
      <c r="U142" t="s">
        <v>69</v>
      </c>
      <c r="V142" t="s">
        <v>62</v>
      </c>
      <c r="W142" t="s">
        <v>66</v>
      </c>
      <c r="X142" t="s">
        <v>69</v>
      </c>
    </row>
    <row r="143" spans="7:24" x14ac:dyDescent="0.15">
      <c r="G143" t="s">
        <v>57</v>
      </c>
      <c r="H143">
        <v>1</v>
      </c>
      <c r="I143" t="s">
        <v>10</v>
      </c>
      <c r="J143" t="s">
        <v>71</v>
      </c>
      <c r="K143" t="s">
        <v>71</v>
      </c>
      <c r="L143" t="s">
        <v>71</v>
      </c>
      <c r="M143" t="s">
        <v>62</v>
      </c>
      <c r="N143" t="s">
        <v>66</v>
      </c>
      <c r="O143" t="s">
        <v>69</v>
      </c>
      <c r="P143" t="s">
        <v>62</v>
      </c>
      <c r="Q143" t="s">
        <v>66</v>
      </c>
      <c r="R143" t="s">
        <v>69</v>
      </c>
      <c r="S143" t="s">
        <v>62</v>
      </c>
      <c r="T143" t="s">
        <v>66</v>
      </c>
      <c r="U143" t="s">
        <v>69</v>
      </c>
      <c r="V143" t="s">
        <v>62</v>
      </c>
      <c r="W143" t="s">
        <v>66</v>
      </c>
      <c r="X143" t="s">
        <v>69</v>
      </c>
    </row>
    <row r="144" spans="7:24" x14ac:dyDescent="0.15">
      <c r="G144" t="s">
        <v>57</v>
      </c>
      <c r="H144">
        <v>1</v>
      </c>
      <c r="I144" t="s">
        <v>11</v>
      </c>
      <c r="J144" t="s">
        <v>71</v>
      </c>
      <c r="K144" t="s">
        <v>71</v>
      </c>
      <c r="L144" t="s">
        <v>71</v>
      </c>
      <c r="M144" t="s">
        <v>62</v>
      </c>
      <c r="N144" t="s">
        <v>66</v>
      </c>
      <c r="O144" t="s">
        <v>69</v>
      </c>
      <c r="P144" t="s">
        <v>62</v>
      </c>
      <c r="Q144" t="s">
        <v>66</v>
      </c>
      <c r="R144" t="s">
        <v>69</v>
      </c>
      <c r="S144" t="s">
        <v>62</v>
      </c>
      <c r="T144" t="s">
        <v>66</v>
      </c>
      <c r="U144" t="s">
        <v>69</v>
      </c>
      <c r="V144" t="s">
        <v>62</v>
      </c>
      <c r="W144" t="s">
        <v>66</v>
      </c>
      <c r="X144" t="s">
        <v>69</v>
      </c>
    </row>
    <row r="145" spans="7:24" x14ac:dyDescent="0.15">
      <c r="G145" t="s">
        <v>57</v>
      </c>
      <c r="H145">
        <v>1</v>
      </c>
      <c r="I145" t="s">
        <v>12</v>
      </c>
      <c r="J145" t="s">
        <v>71</v>
      </c>
      <c r="K145" t="s">
        <v>71</v>
      </c>
      <c r="L145" t="s">
        <v>71</v>
      </c>
      <c r="M145" t="s">
        <v>62</v>
      </c>
      <c r="N145" t="s">
        <v>66</v>
      </c>
      <c r="O145" t="s">
        <v>69</v>
      </c>
      <c r="P145" t="s">
        <v>62</v>
      </c>
      <c r="Q145" t="s">
        <v>66</v>
      </c>
      <c r="R145" t="s">
        <v>69</v>
      </c>
      <c r="S145" t="s">
        <v>62</v>
      </c>
      <c r="T145" t="s">
        <v>66</v>
      </c>
      <c r="U145" t="s">
        <v>69</v>
      </c>
      <c r="V145" t="s">
        <v>62</v>
      </c>
      <c r="W145" t="s">
        <v>66</v>
      </c>
      <c r="X145" t="s">
        <v>69</v>
      </c>
    </row>
    <row r="146" spans="7:24" x14ac:dyDescent="0.15">
      <c r="G146" t="s">
        <v>57</v>
      </c>
      <c r="H146">
        <v>1</v>
      </c>
      <c r="I146" t="s">
        <v>13</v>
      </c>
      <c r="J146" t="s">
        <v>71</v>
      </c>
      <c r="K146" t="s">
        <v>71</v>
      </c>
      <c r="L146" t="s">
        <v>71</v>
      </c>
      <c r="M146" t="s">
        <v>62</v>
      </c>
      <c r="N146" t="s">
        <v>66</v>
      </c>
      <c r="O146" t="s">
        <v>69</v>
      </c>
      <c r="P146" t="s">
        <v>62</v>
      </c>
      <c r="Q146" t="s">
        <v>66</v>
      </c>
      <c r="R146" t="s">
        <v>69</v>
      </c>
      <c r="S146" t="s">
        <v>62</v>
      </c>
      <c r="T146" t="s">
        <v>66</v>
      </c>
      <c r="U146" t="s">
        <v>69</v>
      </c>
      <c r="V146" t="s">
        <v>62</v>
      </c>
      <c r="W146" t="s">
        <v>66</v>
      </c>
      <c r="X146" t="s">
        <v>69</v>
      </c>
    </row>
    <row r="147" spans="7:24" x14ac:dyDescent="0.15">
      <c r="G147" t="s">
        <v>57</v>
      </c>
      <c r="H147">
        <v>1</v>
      </c>
      <c r="I147" t="s">
        <v>14</v>
      </c>
      <c r="J147" t="s">
        <v>71</v>
      </c>
      <c r="K147" t="s">
        <v>71</v>
      </c>
      <c r="L147" t="s">
        <v>71</v>
      </c>
      <c r="M147" t="s">
        <v>62</v>
      </c>
      <c r="N147" t="s">
        <v>66</v>
      </c>
      <c r="O147" t="s">
        <v>69</v>
      </c>
      <c r="P147" t="s">
        <v>62</v>
      </c>
      <c r="Q147" t="s">
        <v>66</v>
      </c>
      <c r="R147" t="s">
        <v>69</v>
      </c>
      <c r="S147" t="s">
        <v>62</v>
      </c>
      <c r="T147" t="s">
        <v>66</v>
      </c>
      <c r="U147" t="s">
        <v>69</v>
      </c>
      <c r="V147" t="s">
        <v>62</v>
      </c>
      <c r="W147" t="s">
        <v>66</v>
      </c>
      <c r="X147" t="s">
        <v>69</v>
      </c>
    </row>
    <row r="148" spans="7:24" x14ac:dyDescent="0.15">
      <c r="G148" t="s">
        <v>57</v>
      </c>
      <c r="H148">
        <v>1</v>
      </c>
      <c r="I148" t="s">
        <v>15</v>
      </c>
      <c r="J148" t="s">
        <v>71</v>
      </c>
      <c r="K148" t="s">
        <v>71</v>
      </c>
      <c r="L148" t="s">
        <v>71</v>
      </c>
      <c r="M148" t="s">
        <v>62</v>
      </c>
      <c r="N148" t="s">
        <v>66</v>
      </c>
      <c r="O148" t="s">
        <v>69</v>
      </c>
      <c r="P148" t="s">
        <v>62</v>
      </c>
      <c r="Q148" t="s">
        <v>66</v>
      </c>
      <c r="R148" t="s">
        <v>69</v>
      </c>
      <c r="S148" t="s">
        <v>62</v>
      </c>
      <c r="T148" t="s">
        <v>65</v>
      </c>
      <c r="U148" t="s">
        <v>69</v>
      </c>
      <c r="V148" t="s">
        <v>62</v>
      </c>
      <c r="W148" t="s">
        <v>66</v>
      </c>
      <c r="X148" t="s">
        <v>69</v>
      </c>
    </row>
    <row r="149" spans="7:24" x14ac:dyDescent="0.15">
      <c r="G149" t="s">
        <v>57</v>
      </c>
      <c r="H149">
        <v>1</v>
      </c>
      <c r="I149" t="s">
        <v>16</v>
      </c>
      <c r="J149" t="s">
        <v>71</v>
      </c>
      <c r="K149" t="s">
        <v>71</v>
      </c>
      <c r="L149" t="s">
        <v>71</v>
      </c>
      <c r="M149" t="s">
        <v>62</v>
      </c>
      <c r="N149" t="s">
        <v>66</v>
      </c>
      <c r="O149" t="s">
        <v>69</v>
      </c>
      <c r="P149" t="s">
        <v>62</v>
      </c>
      <c r="Q149" t="s">
        <v>66</v>
      </c>
      <c r="R149" t="s">
        <v>69</v>
      </c>
      <c r="S149" t="s">
        <v>62</v>
      </c>
      <c r="T149" t="s">
        <v>66</v>
      </c>
      <c r="U149" t="s">
        <v>69</v>
      </c>
      <c r="V149" t="s">
        <v>62</v>
      </c>
      <c r="W149" t="s">
        <v>66</v>
      </c>
      <c r="X149" t="s">
        <v>69</v>
      </c>
    </row>
    <row r="150" spans="7:24" x14ac:dyDescent="0.15">
      <c r="G150" t="s">
        <v>57</v>
      </c>
      <c r="H150">
        <v>1</v>
      </c>
      <c r="I150" t="s">
        <v>17</v>
      </c>
      <c r="J150" t="s">
        <v>71</v>
      </c>
      <c r="K150" t="s">
        <v>71</v>
      </c>
      <c r="L150" t="s">
        <v>71</v>
      </c>
      <c r="M150" t="s">
        <v>62</v>
      </c>
      <c r="N150" t="s">
        <v>66</v>
      </c>
      <c r="O150" t="s">
        <v>69</v>
      </c>
      <c r="P150" t="s">
        <v>62</v>
      </c>
      <c r="Q150" t="s">
        <v>66</v>
      </c>
      <c r="R150" t="s">
        <v>69</v>
      </c>
      <c r="S150" t="s">
        <v>62</v>
      </c>
      <c r="T150" t="s">
        <v>66</v>
      </c>
      <c r="U150" t="s">
        <v>69</v>
      </c>
      <c r="V150" t="s">
        <v>62</v>
      </c>
      <c r="W150" t="s">
        <v>66</v>
      </c>
      <c r="X150" t="s">
        <v>69</v>
      </c>
    </row>
    <row r="151" spans="7:24" x14ac:dyDescent="0.15">
      <c r="G151" t="s">
        <v>57</v>
      </c>
      <c r="H151">
        <v>1</v>
      </c>
      <c r="I151" t="s">
        <v>18</v>
      </c>
      <c r="J151" t="s">
        <v>71</v>
      </c>
      <c r="K151" t="s">
        <v>71</v>
      </c>
      <c r="L151" t="s">
        <v>71</v>
      </c>
      <c r="M151" t="s">
        <v>62</v>
      </c>
      <c r="N151" t="s">
        <v>66</v>
      </c>
      <c r="O151" t="s">
        <v>69</v>
      </c>
      <c r="P151" t="s">
        <v>62</v>
      </c>
      <c r="Q151" t="s">
        <v>66</v>
      </c>
      <c r="R151" t="s">
        <v>69</v>
      </c>
      <c r="S151" t="s">
        <v>62</v>
      </c>
      <c r="T151" t="s">
        <v>66</v>
      </c>
      <c r="U151" t="s">
        <v>69</v>
      </c>
      <c r="V151" t="s">
        <v>62</v>
      </c>
      <c r="W151" t="s">
        <v>66</v>
      </c>
      <c r="X151" t="s">
        <v>69</v>
      </c>
    </row>
    <row r="152" spans="7:24" x14ac:dyDescent="0.15">
      <c r="G152" t="s">
        <v>57</v>
      </c>
      <c r="H152">
        <v>1</v>
      </c>
      <c r="I152" t="s">
        <v>19</v>
      </c>
      <c r="J152" t="s">
        <v>71</v>
      </c>
      <c r="K152" t="s">
        <v>71</v>
      </c>
      <c r="L152" t="s">
        <v>71</v>
      </c>
      <c r="M152" t="s">
        <v>62</v>
      </c>
      <c r="N152" t="s">
        <v>66</v>
      </c>
      <c r="O152" t="s">
        <v>69</v>
      </c>
      <c r="P152" t="s">
        <v>62</v>
      </c>
      <c r="Q152" t="s">
        <v>66</v>
      </c>
      <c r="R152" t="s">
        <v>69</v>
      </c>
      <c r="S152" t="s">
        <v>62</v>
      </c>
      <c r="T152" t="s">
        <v>66</v>
      </c>
      <c r="U152" t="s">
        <v>69</v>
      </c>
      <c r="V152" t="s">
        <v>62</v>
      </c>
      <c r="W152" t="s">
        <v>66</v>
      </c>
      <c r="X152" t="s">
        <v>69</v>
      </c>
    </row>
    <row r="153" spans="7:24" x14ac:dyDescent="0.15">
      <c r="G153" t="s">
        <v>57</v>
      </c>
      <c r="H153">
        <v>1</v>
      </c>
      <c r="I153" t="s">
        <v>20</v>
      </c>
      <c r="J153" t="s">
        <v>71</v>
      </c>
      <c r="K153" t="s">
        <v>72</v>
      </c>
      <c r="L153" t="s">
        <v>71</v>
      </c>
      <c r="M153" t="s">
        <v>62</v>
      </c>
      <c r="N153" t="s">
        <v>64</v>
      </c>
      <c r="O153" t="s">
        <v>69</v>
      </c>
      <c r="P153" t="s">
        <v>62</v>
      </c>
      <c r="Q153" t="s">
        <v>66</v>
      </c>
      <c r="R153" t="s">
        <v>69</v>
      </c>
      <c r="S153" t="s">
        <v>62</v>
      </c>
      <c r="T153" t="s">
        <v>64</v>
      </c>
      <c r="U153" t="s">
        <v>69</v>
      </c>
      <c r="V153" t="s">
        <v>62</v>
      </c>
      <c r="W153" t="s">
        <v>66</v>
      </c>
      <c r="X153" t="s">
        <v>69</v>
      </c>
    </row>
    <row r="154" spans="7:24" x14ac:dyDescent="0.15">
      <c r="G154" t="s">
        <v>57</v>
      </c>
      <c r="H154">
        <v>1</v>
      </c>
      <c r="I154" t="s">
        <v>21</v>
      </c>
      <c r="J154" t="s">
        <v>71</v>
      </c>
      <c r="K154" t="s">
        <v>72</v>
      </c>
      <c r="L154" t="s">
        <v>71</v>
      </c>
      <c r="M154" t="s">
        <v>62</v>
      </c>
      <c r="N154" t="s">
        <v>64</v>
      </c>
      <c r="O154" t="s">
        <v>69</v>
      </c>
      <c r="P154" t="s">
        <v>62</v>
      </c>
      <c r="Q154" t="s">
        <v>66</v>
      </c>
      <c r="R154" t="s">
        <v>69</v>
      </c>
      <c r="S154" t="s">
        <v>62</v>
      </c>
      <c r="T154" t="s">
        <v>64</v>
      </c>
      <c r="U154" t="s">
        <v>69</v>
      </c>
      <c r="V154" t="s">
        <v>62</v>
      </c>
      <c r="W154" t="s">
        <v>66</v>
      </c>
      <c r="X154" t="s">
        <v>69</v>
      </c>
    </row>
    <row r="155" spans="7:24" x14ac:dyDescent="0.15">
      <c r="G155" t="s">
        <v>57</v>
      </c>
      <c r="H155">
        <v>1</v>
      </c>
      <c r="I155" t="s">
        <v>22</v>
      </c>
      <c r="J155" t="s">
        <v>71</v>
      </c>
      <c r="K155" t="s">
        <v>71</v>
      </c>
      <c r="L155" t="s">
        <v>71</v>
      </c>
      <c r="M155" t="s">
        <v>62</v>
      </c>
      <c r="N155" t="s">
        <v>66</v>
      </c>
      <c r="O155" t="s">
        <v>69</v>
      </c>
      <c r="P155" t="s">
        <v>62</v>
      </c>
      <c r="Q155" t="s">
        <v>66</v>
      </c>
      <c r="R155" t="s">
        <v>69</v>
      </c>
      <c r="S155" t="s">
        <v>62</v>
      </c>
      <c r="T155" t="s">
        <v>66</v>
      </c>
      <c r="U155" t="s">
        <v>69</v>
      </c>
      <c r="V155" t="s">
        <v>62</v>
      </c>
      <c r="W155" t="s">
        <v>66</v>
      </c>
      <c r="X155" t="s">
        <v>69</v>
      </c>
    </row>
    <row r="156" spans="7:24" x14ac:dyDescent="0.15">
      <c r="G156" t="s">
        <v>57</v>
      </c>
      <c r="H156">
        <v>1</v>
      </c>
      <c r="I156" t="s">
        <v>23</v>
      </c>
      <c r="J156" t="s">
        <v>71</v>
      </c>
      <c r="K156" t="s">
        <v>71</v>
      </c>
      <c r="L156" t="s">
        <v>71</v>
      </c>
      <c r="M156" t="s">
        <v>62</v>
      </c>
      <c r="N156" t="s">
        <v>66</v>
      </c>
      <c r="O156" t="s">
        <v>69</v>
      </c>
      <c r="P156" t="s">
        <v>62</v>
      </c>
      <c r="Q156" t="s">
        <v>66</v>
      </c>
      <c r="R156" t="s">
        <v>69</v>
      </c>
      <c r="S156" t="s">
        <v>62</v>
      </c>
      <c r="T156" t="s">
        <v>66</v>
      </c>
      <c r="U156" t="s">
        <v>69</v>
      </c>
      <c r="V156" t="s">
        <v>62</v>
      </c>
      <c r="W156" t="s">
        <v>66</v>
      </c>
      <c r="X156" t="s">
        <v>69</v>
      </c>
    </row>
    <row r="157" spans="7:24" x14ac:dyDescent="0.15">
      <c r="G157" t="s">
        <v>57</v>
      </c>
      <c r="H157">
        <v>1</v>
      </c>
      <c r="I157" t="s">
        <v>24</v>
      </c>
      <c r="J157" t="s">
        <v>71</v>
      </c>
      <c r="K157" t="s">
        <v>71</v>
      </c>
      <c r="L157" t="s">
        <v>71</v>
      </c>
      <c r="M157" t="s">
        <v>62</v>
      </c>
      <c r="N157" t="s">
        <v>66</v>
      </c>
      <c r="O157" t="s">
        <v>69</v>
      </c>
      <c r="P157" t="s">
        <v>62</v>
      </c>
      <c r="Q157" t="s">
        <v>66</v>
      </c>
      <c r="R157" t="s">
        <v>69</v>
      </c>
      <c r="S157" t="s">
        <v>62</v>
      </c>
      <c r="T157" t="s">
        <v>66</v>
      </c>
      <c r="U157" t="s">
        <v>69</v>
      </c>
      <c r="V157" t="s">
        <v>62</v>
      </c>
      <c r="W157" t="s">
        <v>66</v>
      </c>
      <c r="X157" t="s">
        <v>69</v>
      </c>
    </row>
    <row r="158" spans="7:24" x14ac:dyDescent="0.15">
      <c r="G158" t="s">
        <v>57</v>
      </c>
      <c r="H158">
        <v>1</v>
      </c>
      <c r="I158" t="s">
        <v>25</v>
      </c>
      <c r="J158" t="s">
        <v>71</v>
      </c>
      <c r="K158" t="s">
        <v>71</v>
      </c>
      <c r="L158" t="s">
        <v>71</v>
      </c>
      <c r="M158" t="s">
        <v>62</v>
      </c>
      <c r="N158" t="s">
        <v>66</v>
      </c>
      <c r="O158" t="s">
        <v>69</v>
      </c>
      <c r="P158" t="s">
        <v>62</v>
      </c>
      <c r="Q158" t="s">
        <v>66</v>
      </c>
      <c r="R158" t="s">
        <v>69</v>
      </c>
      <c r="S158" t="s">
        <v>62</v>
      </c>
      <c r="T158" t="s">
        <v>66</v>
      </c>
      <c r="U158" t="s">
        <v>69</v>
      </c>
      <c r="V158" t="s">
        <v>62</v>
      </c>
      <c r="W158" t="s">
        <v>66</v>
      </c>
      <c r="X158" t="s">
        <v>69</v>
      </c>
    </row>
    <row r="159" spans="7:24" x14ac:dyDescent="0.15">
      <c r="G159" t="s">
        <v>57</v>
      </c>
      <c r="H159">
        <v>1</v>
      </c>
      <c r="I159" t="s">
        <v>26</v>
      </c>
      <c r="J159" t="s">
        <v>71</v>
      </c>
      <c r="K159" t="s">
        <v>71</v>
      </c>
      <c r="L159" t="s">
        <v>71</v>
      </c>
      <c r="M159" t="s">
        <v>62</v>
      </c>
      <c r="N159" t="s">
        <v>66</v>
      </c>
      <c r="O159" t="s">
        <v>69</v>
      </c>
      <c r="P159" t="s">
        <v>62</v>
      </c>
      <c r="Q159" t="s">
        <v>66</v>
      </c>
      <c r="R159" t="s">
        <v>69</v>
      </c>
      <c r="S159" t="s">
        <v>62</v>
      </c>
      <c r="T159" t="s">
        <v>66</v>
      </c>
      <c r="U159" t="s">
        <v>69</v>
      </c>
      <c r="V159" t="s">
        <v>62</v>
      </c>
      <c r="W159" t="s">
        <v>66</v>
      </c>
      <c r="X159" t="s">
        <v>69</v>
      </c>
    </row>
    <row r="160" spans="7:24" x14ac:dyDescent="0.15">
      <c r="G160" t="s">
        <v>57</v>
      </c>
      <c r="H160">
        <v>1</v>
      </c>
      <c r="I160" t="s">
        <v>27</v>
      </c>
      <c r="J160" t="s">
        <v>71</v>
      </c>
      <c r="K160" t="s">
        <v>71</v>
      </c>
      <c r="L160" t="s">
        <v>71</v>
      </c>
      <c r="M160" t="s">
        <v>62</v>
      </c>
      <c r="N160" t="s">
        <v>66</v>
      </c>
      <c r="O160" t="s">
        <v>69</v>
      </c>
      <c r="P160" t="s">
        <v>62</v>
      </c>
      <c r="Q160" t="s">
        <v>66</v>
      </c>
      <c r="R160" t="s">
        <v>69</v>
      </c>
      <c r="S160" t="s">
        <v>62</v>
      </c>
      <c r="T160" t="s">
        <v>66</v>
      </c>
      <c r="U160" t="s">
        <v>69</v>
      </c>
      <c r="V160" t="s">
        <v>62</v>
      </c>
      <c r="W160" t="s">
        <v>66</v>
      </c>
      <c r="X160" t="s">
        <v>69</v>
      </c>
    </row>
    <row r="161" spans="7:24" x14ac:dyDescent="0.15">
      <c r="G161" t="s">
        <v>57</v>
      </c>
      <c r="H161">
        <v>1</v>
      </c>
      <c r="I161" t="s">
        <v>28</v>
      </c>
      <c r="J161" t="s">
        <v>71</v>
      </c>
      <c r="K161" t="s">
        <v>71</v>
      </c>
      <c r="L161" t="s">
        <v>71</v>
      </c>
      <c r="M161" t="s">
        <v>62</v>
      </c>
      <c r="N161" t="s">
        <v>66</v>
      </c>
      <c r="O161" t="s">
        <v>69</v>
      </c>
      <c r="P161" t="s">
        <v>62</v>
      </c>
      <c r="Q161" t="s">
        <v>66</v>
      </c>
      <c r="R161" t="s">
        <v>69</v>
      </c>
      <c r="S161" t="s">
        <v>62</v>
      </c>
      <c r="T161" t="s">
        <v>66</v>
      </c>
      <c r="U161" t="s">
        <v>69</v>
      </c>
      <c r="V161" t="s">
        <v>62</v>
      </c>
      <c r="W161" t="s">
        <v>66</v>
      </c>
      <c r="X161" t="s">
        <v>69</v>
      </c>
    </row>
    <row r="162" spans="7:24" x14ac:dyDescent="0.15">
      <c r="G162" t="s">
        <v>57</v>
      </c>
      <c r="H162">
        <v>1</v>
      </c>
      <c r="I162" t="s">
        <v>29</v>
      </c>
      <c r="J162" t="s">
        <v>71</v>
      </c>
      <c r="K162" t="s">
        <v>71</v>
      </c>
      <c r="L162" t="s">
        <v>71</v>
      </c>
      <c r="M162" t="s">
        <v>62</v>
      </c>
      <c r="N162" t="s">
        <v>66</v>
      </c>
      <c r="O162" t="s">
        <v>69</v>
      </c>
      <c r="P162" t="s">
        <v>62</v>
      </c>
      <c r="Q162" t="s">
        <v>66</v>
      </c>
      <c r="R162" t="s">
        <v>69</v>
      </c>
      <c r="S162" t="s">
        <v>62</v>
      </c>
      <c r="T162" t="s">
        <v>66</v>
      </c>
      <c r="U162" t="s">
        <v>69</v>
      </c>
      <c r="V162" t="s">
        <v>62</v>
      </c>
      <c r="W162" t="s">
        <v>66</v>
      </c>
      <c r="X162" t="s">
        <v>69</v>
      </c>
    </row>
    <row r="163" spans="7:24" x14ac:dyDescent="0.15">
      <c r="G163" t="s">
        <v>57</v>
      </c>
      <c r="H163">
        <v>1</v>
      </c>
      <c r="I163" t="s">
        <v>30</v>
      </c>
      <c r="J163" t="s">
        <v>71</v>
      </c>
      <c r="K163" t="s">
        <v>71</v>
      </c>
      <c r="L163" t="s">
        <v>71</v>
      </c>
      <c r="M163" t="s">
        <v>62</v>
      </c>
      <c r="N163" t="s">
        <v>66</v>
      </c>
      <c r="O163" t="s">
        <v>69</v>
      </c>
      <c r="P163" t="s">
        <v>62</v>
      </c>
      <c r="Q163" t="s">
        <v>66</v>
      </c>
      <c r="R163" t="s">
        <v>69</v>
      </c>
      <c r="S163" t="s">
        <v>62</v>
      </c>
      <c r="T163" t="s">
        <v>66</v>
      </c>
      <c r="U163" t="s">
        <v>69</v>
      </c>
      <c r="V163" t="s">
        <v>62</v>
      </c>
      <c r="W163" t="s">
        <v>66</v>
      </c>
      <c r="X163" t="s">
        <v>69</v>
      </c>
    </row>
    <row r="164" spans="7:24" x14ac:dyDescent="0.15">
      <c r="G164" t="s">
        <v>57</v>
      </c>
      <c r="H164">
        <v>1</v>
      </c>
      <c r="I164" t="s">
        <v>31</v>
      </c>
      <c r="J164" t="s">
        <v>71</v>
      </c>
      <c r="K164" t="s">
        <v>71</v>
      </c>
      <c r="L164" t="s">
        <v>71</v>
      </c>
      <c r="M164" t="s">
        <v>62</v>
      </c>
      <c r="N164" t="s">
        <v>66</v>
      </c>
      <c r="O164" t="s">
        <v>69</v>
      </c>
      <c r="P164" t="s">
        <v>62</v>
      </c>
      <c r="Q164" t="s">
        <v>66</v>
      </c>
      <c r="R164" t="s">
        <v>69</v>
      </c>
      <c r="S164" t="s">
        <v>62</v>
      </c>
      <c r="T164" t="s">
        <v>66</v>
      </c>
      <c r="U164" t="s">
        <v>69</v>
      </c>
      <c r="V164" t="s">
        <v>62</v>
      </c>
      <c r="W164" t="s">
        <v>66</v>
      </c>
      <c r="X164" t="s">
        <v>69</v>
      </c>
    </row>
    <row r="165" spans="7:24" x14ac:dyDescent="0.15">
      <c r="G165" t="s">
        <v>57</v>
      </c>
      <c r="H165">
        <v>1</v>
      </c>
      <c r="I165" t="s">
        <v>32</v>
      </c>
      <c r="J165" t="s">
        <v>71</v>
      </c>
      <c r="K165" t="s">
        <v>71</v>
      </c>
      <c r="L165" t="s">
        <v>71</v>
      </c>
      <c r="M165" t="s">
        <v>62</v>
      </c>
      <c r="N165" t="s">
        <v>66</v>
      </c>
      <c r="O165" t="s">
        <v>69</v>
      </c>
      <c r="P165" t="s">
        <v>62</v>
      </c>
      <c r="Q165" t="s">
        <v>66</v>
      </c>
      <c r="R165" t="s">
        <v>69</v>
      </c>
      <c r="S165" t="s">
        <v>62</v>
      </c>
      <c r="T165" t="s">
        <v>66</v>
      </c>
      <c r="U165" t="s">
        <v>69</v>
      </c>
      <c r="V165" t="s">
        <v>62</v>
      </c>
      <c r="W165" t="s">
        <v>66</v>
      </c>
      <c r="X165" t="s">
        <v>69</v>
      </c>
    </row>
    <row r="166" spans="7:24" x14ac:dyDescent="0.15">
      <c r="G166" t="s">
        <v>57</v>
      </c>
      <c r="H166">
        <v>1</v>
      </c>
      <c r="I166" t="s">
        <v>33</v>
      </c>
      <c r="J166" t="s">
        <v>71</v>
      </c>
      <c r="K166" t="s">
        <v>71</v>
      </c>
      <c r="L166" t="s">
        <v>71</v>
      </c>
      <c r="M166" t="s">
        <v>62</v>
      </c>
      <c r="N166" t="s">
        <v>66</v>
      </c>
      <c r="O166" t="s">
        <v>69</v>
      </c>
      <c r="P166" t="s">
        <v>62</v>
      </c>
      <c r="Q166" t="s">
        <v>66</v>
      </c>
      <c r="R166" t="s">
        <v>69</v>
      </c>
      <c r="S166" t="s">
        <v>62</v>
      </c>
      <c r="T166" t="s">
        <v>66</v>
      </c>
      <c r="U166" t="s">
        <v>69</v>
      </c>
      <c r="V166" t="s">
        <v>62</v>
      </c>
      <c r="W166" t="s">
        <v>66</v>
      </c>
      <c r="X166" t="s">
        <v>69</v>
      </c>
    </row>
    <row r="167" spans="7:24" x14ac:dyDescent="0.15">
      <c r="G167" t="s">
        <v>57</v>
      </c>
      <c r="H167">
        <v>1</v>
      </c>
      <c r="I167" t="s">
        <v>34</v>
      </c>
      <c r="J167" t="s">
        <v>71</v>
      </c>
      <c r="K167" t="s">
        <v>71</v>
      </c>
      <c r="L167" t="s">
        <v>71</v>
      </c>
      <c r="M167" t="s">
        <v>62</v>
      </c>
      <c r="N167" t="s">
        <v>66</v>
      </c>
      <c r="O167" t="s">
        <v>69</v>
      </c>
      <c r="P167" t="s">
        <v>62</v>
      </c>
      <c r="Q167" t="s">
        <v>66</v>
      </c>
      <c r="R167" t="s">
        <v>69</v>
      </c>
      <c r="S167" t="s">
        <v>62</v>
      </c>
      <c r="T167" t="s">
        <v>66</v>
      </c>
      <c r="U167" t="s">
        <v>69</v>
      </c>
      <c r="V167" t="s">
        <v>62</v>
      </c>
      <c r="W167" t="s">
        <v>66</v>
      </c>
      <c r="X167" t="s">
        <v>69</v>
      </c>
    </row>
    <row r="168" spans="7:24" x14ac:dyDescent="0.15">
      <c r="G168" t="s">
        <v>57</v>
      </c>
      <c r="H168">
        <v>1</v>
      </c>
      <c r="I168" t="s">
        <v>35</v>
      </c>
      <c r="J168" t="s">
        <v>71</v>
      </c>
      <c r="K168" t="s">
        <v>71</v>
      </c>
      <c r="L168" t="s">
        <v>71</v>
      </c>
      <c r="M168" t="s">
        <v>62</v>
      </c>
      <c r="N168" t="s">
        <v>66</v>
      </c>
      <c r="O168" t="s">
        <v>69</v>
      </c>
      <c r="P168" t="s">
        <v>62</v>
      </c>
      <c r="Q168" t="s">
        <v>66</v>
      </c>
      <c r="R168" t="s">
        <v>69</v>
      </c>
      <c r="S168" t="s">
        <v>62</v>
      </c>
      <c r="T168" t="s">
        <v>66</v>
      </c>
      <c r="U168" t="s">
        <v>69</v>
      </c>
      <c r="V168" t="s">
        <v>62</v>
      </c>
      <c r="W168" t="s">
        <v>66</v>
      </c>
      <c r="X168" t="s">
        <v>69</v>
      </c>
    </row>
    <row r="169" spans="7:24" x14ac:dyDescent="0.15">
      <c r="G169" t="s">
        <v>57</v>
      </c>
      <c r="H169">
        <v>1</v>
      </c>
      <c r="I169" t="s">
        <v>36</v>
      </c>
      <c r="J169" t="s">
        <v>71</v>
      </c>
      <c r="K169" t="s">
        <v>71</v>
      </c>
      <c r="L169" t="s">
        <v>71</v>
      </c>
      <c r="M169" t="s">
        <v>62</v>
      </c>
      <c r="N169" t="s">
        <v>66</v>
      </c>
      <c r="O169" t="s">
        <v>69</v>
      </c>
      <c r="P169" t="s">
        <v>62</v>
      </c>
      <c r="Q169" t="s">
        <v>66</v>
      </c>
      <c r="R169" t="s">
        <v>69</v>
      </c>
      <c r="S169" t="s">
        <v>62</v>
      </c>
      <c r="T169" t="s">
        <v>66</v>
      </c>
      <c r="U169" t="s">
        <v>69</v>
      </c>
      <c r="V169" t="s">
        <v>62</v>
      </c>
      <c r="W169" t="s">
        <v>66</v>
      </c>
      <c r="X169" t="s">
        <v>69</v>
      </c>
    </row>
    <row r="170" spans="7:24" x14ac:dyDescent="0.15">
      <c r="G170" t="s">
        <v>57</v>
      </c>
      <c r="H170">
        <v>1</v>
      </c>
      <c r="I170" t="s">
        <v>37</v>
      </c>
      <c r="J170" t="s">
        <v>71</v>
      </c>
      <c r="K170" t="s">
        <v>71</v>
      </c>
      <c r="L170" t="s">
        <v>71</v>
      </c>
      <c r="M170" t="s">
        <v>62</v>
      </c>
      <c r="N170" t="s">
        <v>66</v>
      </c>
      <c r="O170" t="s">
        <v>69</v>
      </c>
      <c r="P170" t="s">
        <v>62</v>
      </c>
      <c r="Q170" t="s">
        <v>65</v>
      </c>
      <c r="R170" t="s">
        <v>69</v>
      </c>
      <c r="S170" t="s">
        <v>62</v>
      </c>
      <c r="T170" t="s">
        <v>65</v>
      </c>
      <c r="U170" t="s">
        <v>69</v>
      </c>
      <c r="V170" t="s">
        <v>62</v>
      </c>
      <c r="W170" t="s">
        <v>66</v>
      </c>
      <c r="X170" t="s">
        <v>69</v>
      </c>
    </row>
    <row r="171" spans="7:24" x14ac:dyDescent="0.15">
      <c r="G171" t="s">
        <v>57</v>
      </c>
      <c r="H171">
        <v>1</v>
      </c>
      <c r="I171" t="s">
        <v>38</v>
      </c>
      <c r="J171" t="s">
        <v>71</v>
      </c>
      <c r="K171" t="s">
        <v>71</v>
      </c>
      <c r="L171" t="s">
        <v>71</v>
      </c>
      <c r="M171" t="s">
        <v>62</v>
      </c>
      <c r="N171" t="s">
        <v>66</v>
      </c>
      <c r="O171" t="s">
        <v>69</v>
      </c>
      <c r="P171" t="s">
        <v>62</v>
      </c>
      <c r="Q171" t="s">
        <v>66</v>
      </c>
      <c r="R171" t="s">
        <v>69</v>
      </c>
      <c r="S171" t="s">
        <v>62</v>
      </c>
      <c r="T171" t="s">
        <v>66</v>
      </c>
      <c r="U171" t="s">
        <v>69</v>
      </c>
      <c r="V171" t="s">
        <v>62</v>
      </c>
      <c r="W171" t="s">
        <v>66</v>
      </c>
      <c r="X171" t="s">
        <v>69</v>
      </c>
    </row>
    <row r="172" spans="7:24" x14ac:dyDescent="0.15">
      <c r="G172" t="s">
        <v>57</v>
      </c>
      <c r="H172">
        <v>1</v>
      </c>
      <c r="I172" t="s">
        <v>39</v>
      </c>
      <c r="J172" t="s">
        <v>71</v>
      </c>
      <c r="K172" t="s">
        <v>71</v>
      </c>
      <c r="L172" t="s">
        <v>71</v>
      </c>
      <c r="M172" t="s">
        <v>62</v>
      </c>
      <c r="N172" t="s">
        <v>66</v>
      </c>
      <c r="O172" t="s">
        <v>69</v>
      </c>
      <c r="P172" t="s">
        <v>62</v>
      </c>
      <c r="Q172" t="s">
        <v>66</v>
      </c>
      <c r="R172" t="s">
        <v>69</v>
      </c>
      <c r="S172" t="s">
        <v>62</v>
      </c>
      <c r="T172" t="s">
        <v>66</v>
      </c>
      <c r="U172" t="s">
        <v>69</v>
      </c>
      <c r="V172" t="s">
        <v>62</v>
      </c>
      <c r="W172" t="s">
        <v>66</v>
      </c>
      <c r="X172" t="s">
        <v>69</v>
      </c>
    </row>
    <row r="173" spans="7:24" x14ac:dyDescent="0.15">
      <c r="G173" t="s">
        <v>57</v>
      </c>
      <c r="H173">
        <v>1</v>
      </c>
      <c r="I173" t="s">
        <v>40</v>
      </c>
      <c r="J173" t="s">
        <v>71</v>
      </c>
      <c r="K173" t="s">
        <v>71</v>
      </c>
      <c r="L173" t="s">
        <v>71</v>
      </c>
      <c r="M173" t="s">
        <v>62</v>
      </c>
      <c r="N173" t="s">
        <v>66</v>
      </c>
      <c r="O173" t="s">
        <v>69</v>
      </c>
      <c r="P173" t="s">
        <v>62</v>
      </c>
      <c r="Q173" t="s">
        <v>66</v>
      </c>
      <c r="R173" t="s">
        <v>69</v>
      </c>
      <c r="S173" t="s">
        <v>62</v>
      </c>
      <c r="T173" t="s">
        <v>66</v>
      </c>
      <c r="U173" t="s">
        <v>69</v>
      </c>
      <c r="V173" t="s">
        <v>62</v>
      </c>
      <c r="W173" t="s">
        <v>66</v>
      </c>
      <c r="X173" t="s">
        <v>69</v>
      </c>
    </row>
    <row r="174" spans="7:24" x14ac:dyDescent="0.15">
      <c r="G174" t="s">
        <v>57</v>
      </c>
      <c r="H174">
        <v>1</v>
      </c>
      <c r="I174" t="s">
        <v>41</v>
      </c>
      <c r="J174" t="s">
        <v>71</v>
      </c>
      <c r="K174" t="s">
        <v>71</v>
      </c>
      <c r="L174" t="s">
        <v>71</v>
      </c>
      <c r="M174" t="s">
        <v>62</v>
      </c>
      <c r="N174" t="s">
        <v>66</v>
      </c>
      <c r="O174" t="s">
        <v>69</v>
      </c>
      <c r="P174" t="s">
        <v>62</v>
      </c>
      <c r="Q174" t="s">
        <v>66</v>
      </c>
      <c r="R174" t="s">
        <v>69</v>
      </c>
      <c r="S174" t="s">
        <v>62</v>
      </c>
      <c r="T174" t="s">
        <v>66</v>
      </c>
      <c r="U174" t="s">
        <v>69</v>
      </c>
      <c r="V174" t="s">
        <v>62</v>
      </c>
      <c r="W174" t="s">
        <v>66</v>
      </c>
      <c r="X174" t="s">
        <v>69</v>
      </c>
    </row>
    <row r="175" spans="7:24" x14ac:dyDescent="0.15">
      <c r="G175" t="s">
        <v>57</v>
      </c>
      <c r="H175">
        <v>1</v>
      </c>
      <c r="I175" t="s">
        <v>42</v>
      </c>
      <c r="J175" t="s">
        <v>71</v>
      </c>
      <c r="K175" t="s">
        <v>71</v>
      </c>
      <c r="L175" t="s">
        <v>71</v>
      </c>
      <c r="M175" t="s">
        <v>62</v>
      </c>
      <c r="N175" t="s">
        <v>66</v>
      </c>
      <c r="O175" t="s">
        <v>69</v>
      </c>
      <c r="P175" t="s">
        <v>62</v>
      </c>
      <c r="Q175" t="s">
        <v>66</v>
      </c>
      <c r="R175" t="s">
        <v>69</v>
      </c>
      <c r="S175" t="s">
        <v>62</v>
      </c>
      <c r="T175" t="s">
        <v>66</v>
      </c>
      <c r="U175" t="s">
        <v>69</v>
      </c>
      <c r="V175" t="s">
        <v>62</v>
      </c>
      <c r="W175" t="s">
        <v>66</v>
      </c>
      <c r="X175" t="s">
        <v>69</v>
      </c>
    </row>
    <row r="176" spans="7:24" x14ac:dyDescent="0.15">
      <c r="G176" t="s">
        <v>57</v>
      </c>
      <c r="H176">
        <v>1</v>
      </c>
      <c r="I176" t="s">
        <v>43</v>
      </c>
      <c r="J176" t="s">
        <v>71</v>
      </c>
      <c r="K176" t="s">
        <v>71</v>
      </c>
      <c r="L176" t="s">
        <v>71</v>
      </c>
      <c r="M176" t="s">
        <v>62</v>
      </c>
      <c r="N176" t="s">
        <v>66</v>
      </c>
      <c r="O176" t="s">
        <v>69</v>
      </c>
      <c r="P176" t="s">
        <v>62</v>
      </c>
      <c r="Q176" t="s">
        <v>65</v>
      </c>
      <c r="R176" t="s">
        <v>69</v>
      </c>
      <c r="S176" t="s">
        <v>62</v>
      </c>
      <c r="T176" t="s">
        <v>66</v>
      </c>
      <c r="U176" t="s">
        <v>69</v>
      </c>
      <c r="V176" t="s">
        <v>62</v>
      </c>
      <c r="W176" t="s">
        <v>66</v>
      </c>
      <c r="X176" t="s">
        <v>69</v>
      </c>
    </row>
    <row r="177" spans="7:24" x14ac:dyDescent="0.15">
      <c r="G177" t="s">
        <v>57</v>
      </c>
      <c r="H177">
        <v>1</v>
      </c>
      <c r="I177" t="s">
        <v>44</v>
      </c>
      <c r="J177" t="s">
        <v>71</v>
      </c>
      <c r="K177" t="s">
        <v>71</v>
      </c>
      <c r="L177" t="s">
        <v>71</v>
      </c>
      <c r="M177" t="s">
        <v>62</v>
      </c>
      <c r="N177" t="s">
        <v>66</v>
      </c>
      <c r="O177" t="s">
        <v>69</v>
      </c>
      <c r="P177" t="s">
        <v>62</v>
      </c>
      <c r="Q177" t="s">
        <v>66</v>
      </c>
      <c r="R177" t="s">
        <v>69</v>
      </c>
      <c r="S177" t="s">
        <v>62</v>
      </c>
      <c r="T177" t="s">
        <v>66</v>
      </c>
      <c r="U177" t="s">
        <v>69</v>
      </c>
      <c r="V177" t="s">
        <v>62</v>
      </c>
      <c r="W177" t="s">
        <v>66</v>
      </c>
      <c r="X177" t="s">
        <v>69</v>
      </c>
    </row>
    <row r="178" spans="7:24" x14ac:dyDescent="0.15">
      <c r="G178" t="s">
        <v>57</v>
      </c>
      <c r="H178">
        <v>1</v>
      </c>
      <c r="I178" t="s">
        <v>45</v>
      </c>
      <c r="J178" t="s">
        <v>71</v>
      </c>
      <c r="K178" t="s">
        <v>71</v>
      </c>
      <c r="L178" t="s">
        <v>71</v>
      </c>
      <c r="M178" t="s">
        <v>62</v>
      </c>
      <c r="N178" t="s">
        <v>66</v>
      </c>
      <c r="O178" t="s">
        <v>69</v>
      </c>
      <c r="P178" t="s">
        <v>62</v>
      </c>
      <c r="Q178" t="s">
        <v>66</v>
      </c>
      <c r="R178" t="s">
        <v>69</v>
      </c>
      <c r="S178" t="s">
        <v>62</v>
      </c>
      <c r="T178" t="s">
        <v>66</v>
      </c>
      <c r="U178" t="s">
        <v>69</v>
      </c>
      <c r="V178" t="s">
        <v>62</v>
      </c>
      <c r="W178" t="s">
        <v>66</v>
      </c>
      <c r="X178" t="s">
        <v>69</v>
      </c>
    </row>
    <row r="179" spans="7:24" x14ac:dyDescent="0.15">
      <c r="G179" t="s">
        <v>57</v>
      </c>
      <c r="H179">
        <v>1</v>
      </c>
      <c r="I179" t="s">
        <v>46</v>
      </c>
      <c r="J179" t="s">
        <v>71</v>
      </c>
      <c r="K179" t="s">
        <v>71</v>
      </c>
      <c r="L179" t="s">
        <v>71</v>
      </c>
      <c r="M179" t="s">
        <v>62</v>
      </c>
      <c r="N179" t="s">
        <v>66</v>
      </c>
      <c r="O179" t="s">
        <v>69</v>
      </c>
      <c r="P179" t="s">
        <v>62</v>
      </c>
      <c r="Q179" t="s">
        <v>66</v>
      </c>
      <c r="R179" t="s">
        <v>69</v>
      </c>
      <c r="S179" t="s">
        <v>62</v>
      </c>
      <c r="T179" t="s">
        <v>66</v>
      </c>
      <c r="U179" t="s">
        <v>69</v>
      </c>
      <c r="V179" t="s">
        <v>62</v>
      </c>
      <c r="W179" t="s">
        <v>66</v>
      </c>
      <c r="X179" t="s">
        <v>69</v>
      </c>
    </row>
    <row r="180" spans="7:24" x14ac:dyDescent="0.15">
      <c r="G180" t="s">
        <v>57</v>
      </c>
      <c r="H180">
        <v>1</v>
      </c>
      <c r="I180" t="s">
        <v>47</v>
      </c>
      <c r="J180" t="s">
        <v>71</v>
      </c>
      <c r="K180" t="s">
        <v>71</v>
      </c>
      <c r="L180" t="s">
        <v>71</v>
      </c>
      <c r="M180" t="s">
        <v>62</v>
      </c>
      <c r="N180" t="s">
        <v>66</v>
      </c>
      <c r="O180" t="s">
        <v>69</v>
      </c>
      <c r="P180" t="s">
        <v>62</v>
      </c>
      <c r="Q180" t="s">
        <v>66</v>
      </c>
      <c r="R180" t="s">
        <v>69</v>
      </c>
      <c r="S180" t="s">
        <v>62</v>
      </c>
      <c r="T180" t="s">
        <v>66</v>
      </c>
      <c r="U180" t="s">
        <v>69</v>
      </c>
      <c r="V180" t="s">
        <v>62</v>
      </c>
      <c r="W180" t="s">
        <v>66</v>
      </c>
      <c r="X180" t="s">
        <v>69</v>
      </c>
    </row>
    <row r="181" spans="7:24" x14ac:dyDescent="0.15">
      <c r="G181" t="s">
        <v>57</v>
      </c>
      <c r="H181">
        <v>1</v>
      </c>
      <c r="I181" t="s">
        <v>48</v>
      </c>
      <c r="J181" t="s">
        <v>71</v>
      </c>
      <c r="K181" t="s">
        <v>71</v>
      </c>
      <c r="L181" t="s">
        <v>71</v>
      </c>
      <c r="M181" t="s">
        <v>62</v>
      </c>
      <c r="N181" t="s">
        <v>66</v>
      </c>
      <c r="O181" t="s">
        <v>69</v>
      </c>
      <c r="P181" t="s">
        <v>62</v>
      </c>
      <c r="Q181" t="s">
        <v>66</v>
      </c>
      <c r="R181" t="s">
        <v>69</v>
      </c>
      <c r="S181" t="s">
        <v>62</v>
      </c>
      <c r="T181" t="s">
        <v>66</v>
      </c>
      <c r="U181" t="s">
        <v>69</v>
      </c>
      <c r="V181" t="s">
        <v>62</v>
      </c>
      <c r="W181" t="s">
        <v>66</v>
      </c>
      <c r="X181" t="s">
        <v>69</v>
      </c>
    </row>
    <row r="182" spans="7:24" x14ac:dyDescent="0.15">
      <c r="G182" t="s">
        <v>57</v>
      </c>
      <c r="H182">
        <v>1</v>
      </c>
      <c r="I182" t="s">
        <v>49</v>
      </c>
      <c r="J182" t="s">
        <v>71</v>
      </c>
      <c r="K182" t="s">
        <v>71</v>
      </c>
      <c r="L182" t="s">
        <v>71</v>
      </c>
      <c r="M182" t="s">
        <v>62</v>
      </c>
      <c r="N182" t="s">
        <v>66</v>
      </c>
      <c r="O182" t="s">
        <v>69</v>
      </c>
      <c r="P182" t="s">
        <v>62</v>
      </c>
      <c r="Q182" t="s">
        <v>66</v>
      </c>
      <c r="R182" t="s">
        <v>69</v>
      </c>
      <c r="S182" t="s">
        <v>62</v>
      </c>
      <c r="T182" t="s">
        <v>66</v>
      </c>
      <c r="U182" t="s">
        <v>69</v>
      </c>
      <c r="V182" t="s">
        <v>62</v>
      </c>
      <c r="W182" t="s">
        <v>66</v>
      </c>
      <c r="X182" t="s">
        <v>69</v>
      </c>
    </row>
    <row r="183" spans="7:24" x14ac:dyDescent="0.15">
      <c r="G183" t="s">
        <v>57</v>
      </c>
      <c r="H183">
        <v>1</v>
      </c>
      <c r="I183" t="s">
        <v>50</v>
      </c>
      <c r="J183" t="s">
        <v>71</v>
      </c>
      <c r="K183" t="s">
        <v>71</v>
      </c>
      <c r="L183" t="s">
        <v>71</v>
      </c>
      <c r="M183" t="s">
        <v>62</v>
      </c>
      <c r="N183" t="s">
        <v>66</v>
      </c>
      <c r="O183" t="s">
        <v>69</v>
      </c>
      <c r="P183" t="s">
        <v>62</v>
      </c>
      <c r="Q183" t="s">
        <v>66</v>
      </c>
      <c r="R183" t="s">
        <v>69</v>
      </c>
      <c r="S183" t="s">
        <v>62</v>
      </c>
      <c r="T183" t="s">
        <v>66</v>
      </c>
      <c r="U183" t="s">
        <v>69</v>
      </c>
      <c r="V183" t="s">
        <v>62</v>
      </c>
      <c r="W183" t="s">
        <v>66</v>
      </c>
      <c r="X183" t="s">
        <v>69</v>
      </c>
    </row>
    <row r="184" spans="7:24" x14ac:dyDescent="0.15">
      <c r="G184" t="s">
        <v>57</v>
      </c>
      <c r="H184">
        <v>1</v>
      </c>
      <c r="I184" t="s">
        <v>51</v>
      </c>
      <c r="J184" t="s">
        <v>71</v>
      </c>
      <c r="K184" t="s">
        <v>71</v>
      </c>
      <c r="L184" t="s">
        <v>71</v>
      </c>
      <c r="M184" t="s">
        <v>62</v>
      </c>
      <c r="N184" t="s">
        <v>66</v>
      </c>
      <c r="O184" t="s">
        <v>69</v>
      </c>
      <c r="P184" t="s">
        <v>62</v>
      </c>
      <c r="Q184" t="s">
        <v>66</v>
      </c>
      <c r="R184" t="s">
        <v>69</v>
      </c>
      <c r="S184" t="s">
        <v>62</v>
      </c>
      <c r="T184" t="s">
        <v>66</v>
      </c>
      <c r="U184" t="s">
        <v>69</v>
      </c>
      <c r="V184" t="s">
        <v>62</v>
      </c>
      <c r="W184" t="s">
        <v>66</v>
      </c>
      <c r="X184" t="s">
        <v>69</v>
      </c>
    </row>
    <row r="185" spans="7:24" x14ac:dyDescent="0.15">
      <c r="G185" t="s">
        <v>57</v>
      </c>
      <c r="H185">
        <v>1</v>
      </c>
      <c r="I185" t="s">
        <v>52</v>
      </c>
      <c r="J185" t="s">
        <v>71</v>
      </c>
      <c r="K185" t="s">
        <v>71</v>
      </c>
      <c r="L185" t="s">
        <v>71</v>
      </c>
      <c r="M185" t="s">
        <v>62</v>
      </c>
      <c r="N185" t="s">
        <v>66</v>
      </c>
      <c r="O185" t="s">
        <v>69</v>
      </c>
      <c r="P185" t="s">
        <v>62</v>
      </c>
      <c r="Q185" t="s">
        <v>66</v>
      </c>
      <c r="R185" t="s">
        <v>69</v>
      </c>
      <c r="S185" t="s">
        <v>62</v>
      </c>
      <c r="T185" t="s">
        <v>66</v>
      </c>
      <c r="U185" t="s">
        <v>69</v>
      </c>
      <c r="V185" t="s">
        <v>62</v>
      </c>
      <c r="W185" t="s">
        <v>66</v>
      </c>
      <c r="X185" t="s">
        <v>69</v>
      </c>
    </row>
    <row r="186" spans="7:24" x14ac:dyDescent="0.15">
      <c r="G186" t="s">
        <v>57</v>
      </c>
      <c r="H186">
        <v>1</v>
      </c>
      <c r="I186" t="s">
        <v>53</v>
      </c>
      <c r="J186" t="s">
        <v>71</v>
      </c>
      <c r="K186" t="s">
        <v>71</v>
      </c>
      <c r="L186" t="s">
        <v>71</v>
      </c>
      <c r="M186" t="s">
        <v>62</v>
      </c>
      <c r="N186" t="s">
        <v>66</v>
      </c>
      <c r="O186" t="s">
        <v>69</v>
      </c>
      <c r="P186" t="s">
        <v>62</v>
      </c>
      <c r="Q186" t="s">
        <v>66</v>
      </c>
      <c r="R186" t="s">
        <v>69</v>
      </c>
      <c r="S186" t="s">
        <v>62</v>
      </c>
      <c r="T186" t="s">
        <v>66</v>
      </c>
      <c r="U186" t="s">
        <v>69</v>
      </c>
      <c r="V186" t="s">
        <v>62</v>
      </c>
      <c r="W186" t="s">
        <v>66</v>
      </c>
      <c r="X186" t="s">
        <v>69</v>
      </c>
    </row>
    <row r="187" spans="7:24" x14ac:dyDescent="0.15">
      <c r="G187" t="s">
        <v>57</v>
      </c>
      <c r="H187">
        <v>1</v>
      </c>
      <c r="I187" t="s">
        <v>54</v>
      </c>
      <c r="J187" t="s">
        <v>71</v>
      </c>
      <c r="K187" t="s">
        <v>71</v>
      </c>
      <c r="L187" t="s">
        <v>71</v>
      </c>
      <c r="M187" t="s">
        <v>62</v>
      </c>
      <c r="N187" t="s">
        <v>66</v>
      </c>
      <c r="O187" t="s">
        <v>69</v>
      </c>
      <c r="P187" t="s">
        <v>62</v>
      </c>
      <c r="Q187" t="s">
        <v>66</v>
      </c>
      <c r="R187" t="s">
        <v>69</v>
      </c>
      <c r="S187" t="s">
        <v>62</v>
      </c>
      <c r="T187" t="s">
        <v>66</v>
      </c>
      <c r="U187" t="s">
        <v>69</v>
      </c>
      <c r="V187" t="s">
        <v>62</v>
      </c>
      <c r="W187" t="s">
        <v>66</v>
      </c>
      <c r="X187" t="s">
        <v>69</v>
      </c>
    </row>
    <row r="188" spans="7:24" x14ac:dyDescent="0.15">
      <c r="G188" t="s">
        <v>57</v>
      </c>
      <c r="H188">
        <v>1</v>
      </c>
      <c r="I188" t="s">
        <v>55</v>
      </c>
      <c r="J188" t="s">
        <v>71</v>
      </c>
      <c r="K188" t="s">
        <v>71</v>
      </c>
      <c r="L188" t="s">
        <v>71</v>
      </c>
      <c r="M188" t="s">
        <v>62</v>
      </c>
      <c r="N188" t="s">
        <v>66</v>
      </c>
      <c r="O188" t="s">
        <v>69</v>
      </c>
      <c r="P188" t="s">
        <v>62</v>
      </c>
      <c r="Q188" t="s">
        <v>66</v>
      </c>
      <c r="R188" t="s">
        <v>69</v>
      </c>
      <c r="S188" t="s">
        <v>62</v>
      </c>
      <c r="T188" t="s">
        <v>66</v>
      </c>
      <c r="U188" t="s">
        <v>69</v>
      </c>
      <c r="V188" t="s">
        <v>62</v>
      </c>
      <c r="W188" t="s">
        <v>66</v>
      </c>
      <c r="X188" t="s">
        <v>69</v>
      </c>
    </row>
    <row r="189" spans="7:24" x14ac:dyDescent="0.15">
      <c r="G189" t="s">
        <v>57</v>
      </c>
      <c r="H189">
        <v>1</v>
      </c>
      <c r="I189" t="s">
        <v>56</v>
      </c>
      <c r="J189" t="s">
        <v>71</v>
      </c>
      <c r="K189" t="s">
        <v>71</v>
      </c>
      <c r="L189" t="s">
        <v>71</v>
      </c>
      <c r="M189" t="s">
        <v>62</v>
      </c>
      <c r="N189" t="s">
        <v>66</v>
      </c>
      <c r="O189" t="s">
        <v>69</v>
      </c>
      <c r="P189" t="s">
        <v>62</v>
      </c>
      <c r="Q189" t="s">
        <v>66</v>
      </c>
      <c r="R189" t="s">
        <v>69</v>
      </c>
      <c r="S189" t="s">
        <v>62</v>
      </c>
      <c r="T189" t="s">
        <v>66</v>
      </c>
      <c r="U189" t="s">
        <v>69</v>
      </c>
      <c r="V189" t="s">
        <v>62</v>
      </c>
      <c r="W189" t="s">
        <v>66</v>
      </c>
      <c r="X189" t="s">
        <v>69</v>
      </c>
    </row>
    <row r="190" spans="7:24" x14ac:dyDescent="0.15">
      <c r="G190" t="s">
        <v>58</v>
      </c>
      <c r="H190">
        <v>1</v>
      </c>
      <c r="I190" t="s">
        <v>18</v>
      </c>
      <c r="J190" t="s">
        <v>72</v>
      </c>
      <c r="K190" t="s">
        <v>72</v>
      </c>
      <c r="L190" t="s">
        <v>74</v>
      </c>
      <c r="M190" t="s">
        <v>60</v>
      </c>
      <c r="N190" t="s">
        <v>64</v>
      </c>
      <c r="O190" t="s">
        <v>67</v>
      </c>
      <c r="P190" t="s">
        <v>60</v>
      </c>
      <c r="Q190" t="s">
        <v>64</v>
      </c>
      <c r="R190" t="s">
        <v>67</v>
      </c>
      <c r="S190" t="s">
        <v>60</v>
      </c>
      <c r="T190" t="s">
        <v>64</v>
      </c>
      <c r="U190" t="s">
        <v>67</v>
      </c>
      <c r="V190" t="s">
        <v>60</v>
      </c>
      <c r="W190" t="s">
        <v>64</v>
      </c>
      <c r="X190" t="s">
        <v>67</v>
      </c>
    </row>
    <row r="191" spans="7:24" x14ac:dyDescent="0.15">
      <c r="G191" t="s">
        <v>58</v>
      </c>
      <c r="H191">
        <v>1</v>
      </c>
      <c r="I191" t="s">
        <v>19</v>
      </c>
      <c r="J191" t="s">
        <v>71</v>
      </c>
      <c r="K191" t="s">
        <v>72</v>
      </c>
      <c r="L191" t="s">
        <v>71</v>
      </c>
      <c r="M191" t="s">
        <v>62</v>
      </c>
      <c r="N191" t="s">
        <v>64</v>
      </c>
      <c r="O191" t="s">
        <v>69</v>
      </c>
      <c r="P191" t="s">
        <v>62</v>
      </c>
      <c r="Q191" t="s">
        <v>64</v>
      </c>
      <c r="R191" t="s">
        <v>69</v>
      </c>
      <c r="S191" t="s">
        <v>62</v>
      </c>
      <c r="T191" t="s">
        <v>64</v>
      </c>
      <c r="U191" t="s">
        <v>69</v>
      </c>
      <c r="V191" t="s">
        <v>62</v>
      </c>
      <c r="W191" t="s">
        <v>64</v>
      </c>
      <c r="X191" t="s">
        <v>69</v>
      </c>
    </row>
    <row r="192" spans="7:24" x14ac:dyDescent="0.15">
      <c r="G192" t="s">
        <v>58</v>
      </c>
      <c r="H192">
        <v>1</v>
      </c>
      <c r="I192" t="s">
        <v>20</v>
      </c>
      <c r="J192" t="s">
        <v>71</v>
      </c>
      <c r="K192" t="s">
        <v>72</v>
      </c>
      <c r="L192" t="s">
        <v>71</v>
      </c>
      <c r="M192" t="s">
        <v>62</v>
      </c>
      <c r="N192" t="s">
        <v>64</v>
      </c>
      <c r="O192" t="s">
        <v>69</v>
      </c>
      <c r="P192" t="s">
        <v>62</v>
      </c>
      <c r="Q192" t="s">
        <v>64</v>
      </c>
      <c r="R192" t="s">
        <v>69</v>
      </c>
      <c r="S192" t="s">
        <v>62</v>
      </c>
      <c r="T192" t="s">
        <v>64</v>
      </c>
      <c r="U192" t="s">
        <v>69</v>
      </c>
      <c r="V192" t="s">
        <v>62</v>
      </c>
      <c r="W192" t="s">
        <v>64</v>
      </c>
      <c r="X192" t="s">
        <v>69</v>
      </c>
    </row>
    <row r="193" spans="7:24" x14ac:dyDescent="0.15">
      <c r="G193" t="s">
        <v>58</v>
      </c>
      <c r="H193">
        <v>1</v>
      </c>
      <c r="I193" t="s">
        <v>21</v>
      </c>
      <c r="J193" t="s">
        <v>73</v>
      </c>
      <c r="K193" t="s">
        <v>72</v>
      </c>
      <c r="L193" t="s">
        <v>74</v>
      </c>
      <c r="M193" t="s">
        <v>63</v>
      </c>
      <c r="N193" t="s">
        <v>64</v>
      </c>
      <c r="O193" t="s">
        <v>68</v>
      </c>
      <c r="P193" t="s">
        <v>62</v>
      </c>
      <c r="Q193" t="s">
        <v>64</v>
      </c>
      <c r="R193" t="s">
        <v>69</v>
      </c>
      <c r="S193" t="s">
        <v>62</v>
      </c>
      <c r="T193" t="s">
        <v>64</v>
      </c>
      <c r="U193" t="s">
        <v>69</v>
      </c>
      <c r="V193" t="s">
        <v>62</v>
      </c>
      <c r="W193" t="s">
        <v>64</v>
      </c>
      <c r="X193" t="s">
        <v>69</v>
      </c>
    </row>
    <row r="194" spans="7:24" x14ac:dyDescent="0.15">
      <c r="G194" t="s">
        <v>58</v>
      </c>
      <c r="H194">
        <v>1</v>
      </c>
      <c r="I194" t="s">
        <v>22</v>
      </c>
      <c r="J194" t="s">
        <v>71</v>
      </c>
      <c r="K194" t="s">
        <v>72</v>
      </c>
      <c r="L194" t="s">
        <v>71</v>
      </c>
      <c r="M194" t="s">
        <v>62</v>
      </c>
      <c r="N194" t="s">
        <v>64</v>
      </c>
      <c r="O194" t="s">
        <v>69</v>
      </c>
      <c r="P194" t="s">
        <v>62</v>
      </c>
      <c r="Q194" t="s">
        <v>64</v>
      </c>
      <c r="R194" t="s">
        <v>69</v>
      </c>
      <c r="S194" t="s">
        <v>62</v>
      </c>
      <c r="T194" t="s">
        <v>64</v>
      </c>
      <c r="U194" t="s">
        <v>69</v>
      </c>
      <c r="V194" t="s">
        <v>62</v>
      </c>
      <c r="W194" t="s">
        <v>64</v>
      </c>
      <c r="X194" t="s">
        <v>69</v>
      </c>
    </row>
    <row r="195" spans="7:24" x14ac:dyDescent="0.15">
      <c r="G195" t="s">
        <v>58</v>
      </c>
      <c r="H195">
        <v>1</v>
      </c>
      <c r="I195" t="s">
        <v>23</v>
      </c>
      <c r="J195" t="s">
        <v>71</v>
      </c>
      <c r="K195" t="s">
        <v>72</v>
      </c>
      <c r="L195" t="s">
        <v>71</v>
      </c>
      <c r="M195" t="s">
        <v>62</v>
      </c>
      <c r="N195" t="s">
        <v>64</v>
      </c>
      <c r="O195" t="s">
        <v>69</v>
      </c>
      <c r="P195" t="s">
        <v>62</v>
      </c>
      <c r="Q195" t="s">
        <v>64</v>
      </c>
      <c r="R195" t="s">
        <v>69</v>
      </c>
      <c r="S195" t="s">
        <v>62</v>
      </c>
      <c r="T195" t="s">
        <v>64</v>
      </c>
      <c r="U195" t="s">
        <v>69</v>
      </c>
      <c r="V195" t="s">
        <v>62</v>
      </c>
      <c r="W195" t="s">
        <v>64</v>
      </c>
      <c r="X195" t="s">
        <v>69</v>
      </c>
    </row>
    <row r="196" spans="7:24" x14ac:dyDescent="0.15">
      <c r="G196" t="s">
        <v>58</v>
      </c>
      <c r="H196">
        <v>1</v>
      </c>
      <c r="I196" t="s">
        <v>25</v>
      </c>
      <c r="J196" t="s">
        <v>71</v>
      </c>
      <c r="K196" t="s">
        <v>72</v>
      </c>
      <c r="L196" t="s">
        <v>71</v>
      </c>
      <c r="M196" t="s">
        <v>62</v>
      </c>
      <c r="N196" t="s">
        <v>64</v>
      </c>
      <c r="O196" t="s">
        <v>69</v>
      </c>
      <c r="P196" t="s">
        <v>62</v>
      </c>
      <c r="Q196" t="s">
        <v>64</v>
      </c>
      <c r="R196" t="s">
        <v>69</v>
      </c>
      <c r="S196" t="s">
        <v>62</v>
      </c>
      <c r="T196" t="s">
        <v>64</v>
      </c>
      <c r="U196" t="s">
        <v>69</v>
      </c>
      <c r="V196" t="s">
        <v>62</v>
      </c>
      <c r="W196" t="s">
        <v>64</v>
      </c>
      <c r="X196" t="s">
        <v>69</v>
      </c>
    </row>
    <row r="197" spans="7:24" x14ac:dyDescent="0.15">
      <c r="G197" t="s">
        <v>58</v>
      </c>
      <c r="H197">
        <v>1</v>
      </c>
      <c r="I197" t="s">
        <v>26</v>
      </c>
      <c r="J197" t="s">
        <v>73</v>
      </c>
      <c r="K197" t="s">
        <v>72</v>
      </c>
      <c r="L197" t="s">
        <v>74</v>
      </c>
      <c r="M197" t="s">
        <v>62</v>
      </c>
      <c r="N197" t="s">
        <v>66</v>
      </c>
      <c r="O197" t="s">
        <v>69</v>
      </c>
      <c r="P197" t="s">
        <v>62</v>
      </c>
      <c r="Q197" t="s">
        <v>64</v>
      </c>
      <c r="R197" t="s">
        <v>69</v>
      </c>
      <c r="S197" t="s">
        <v>62</v>
      </c>
      <c r="T197" t="s">
        <v>64</v>
      </c>
      <c r="U197" t="s">
        <v>69</v>
      </c>
      <c r="V197" t="s">
        <v>62</v>
      </c>
      <c r="W197" t="s">
        <v>64</v>
      </c>
      <c r="X197" t="s">
        <v>69</v>
      </c>
    </row>
    <row r="198" spans="7:24" x14ac:dyDescent="0.15">
      <c r="G198" t="s">
        <v>58</v>
      </c>
      <c r="H198">
        <v>1</v>
      </c>
      <c r="I198" t="s">
        <v>27</v>
      </c>
      <c r="J198" t="s">
        <v>73</v>
      </c>
      <c r="K198" t="s">
        <v>72</v>
      </c>
      <c r="L198" t="s">
        <v>74</v>
      </c>
      <c r="M198" t="s">
        <v>63</v>
      </c>
      <c r="N198" t="s">
        <v>64</v>
      </c>
      <c r="O198" t="s">
        <v>68</v>
      </c>
      <c r="P198" t="s">
        <v>62</v>
      </c>
      <c r="Q198" t="s">
        <v>64</v>
      </c>
      <c r="R198" t="s">
        <v>69</v>
      </c>
      <c r="S198" t="s">
        <v>62</v>
      </c>
      <c r="T198" t="s">
        <v>64</v>
      </c>
      <c r="U198" t="s">
        <v>69</v>
      </c>
      <c r="V198" t="s">
        <v>62</v>
      </c>
      <c r="W198" t="s">
        <v>64</v>
      </c>
      <c r="X198" t="s">
        <v>69</v>
      </c>
    </row>
    <row r="199" spans="7:24" x14ac:dyDescent="0.15">
      <c r="G199" t="s">
        <v>58</v>
      </c>
      <c r="H199">
        <v>1</v>
      </c>
      <c r="I199" t="s">
        <v>29</v>
      </c>
      <c r="J199" t="s">
        <v>72</v>
      </c>
      <c r="K199" t="s">
        <v>72</v>
      </c>
      <c r="L199" t="s">
        <v>72</v>
      </c>
      <c r="M199" t="s">
        <v>60</v>
      </c>
      <c r="N199" t="s">
        <v>64</v>
      </c>
      <c r="O199" t="s">
        <v>67</v>
      </c>
      <c r="P199" t="s">
        <v>60</v>
      </c>
      <c r="Q199" t="s">
        <v>64</v>
      </c>
      <c r="R199" t="s">
        <v>67</v>
      </c>
      <c r="S199" t="s">
        <v>60</v>
      </c>
      <c r="T199" t="s">
        <v>64</v>
      </c>
      <c r="U199" t="s">
        <v>67</v>
      </c>
      <c r="V199" t="s">
        <v>60</v>
      </c>
      <c r="W199" t="s">
        <v>64</v>
      </c>
      <c r="X199" t="s">
        <v>67</v>
      </c>
    </row>
    <row r="200" spans="7:24" x14ac:dyDescent="0.15">
      <c r="G200" t="s">
        <v>58</v>
      </c>
      <c r="H200">
        <v>1</v>
      </c>
      <c r="I200" t="s">
        <v>31</v>
      </c>
      <c r="J200" t="s">
        <v>74</v>
      </c>
      <c r="K200" t="s">
        <v>72</v>
      </c>
      <c r="L200" t="s">
        <v>74</v>
      </c>
      <c r="M200" t="s">
        <v>61</v>
      </c>
      <c r="N200" t="s">
        <v>64</v>
      </c>
      <c r="O200" t="s">
        <v>68</v>
      </c>
      <c r="P200" t="s">
        <v>61</v>
      </c>
      <c r="Q200" t="s">
        <v>64</v>
      </c>
      <c r="R200" t="s">
        <v>68</v>
      </c>
      <c r="S200" t="s">
        <v>61</v>
      </c>
      <c r="T200" t="s">
        <v>64</v>
      </c>
      <c r="U200" t="s">
        <v>68</v>
      </c>
      <c r="V200" t="s">
        <v>61</v>
      </c>
      <c r="W200" t="s">
        <v>64</v>
      </c>
      <c r="X200" t="s">
        <v>68</v>
      </c>
    </row>
    <row r="201" spans="7:24" x14ac:dyDescent="0.15">
      <c r="G201" t="s">
        <v>58</v>
      </c>
      <c r="H201">
        <v>1</v>
      </c>
      <c r="I201" t="s">
        <v>32</v>
      </c>
      <c r="J201" t="s">
        <v>74</v>
      </c>
      <c r="K201" t="s">
        <v>72</v>
      </c>
      <c r="L201" t="s">
        <v>74</v>
      </c>
      <c r="M201" t="s">
        <v>61</v>
      </c>
      <c r="N201" t="s">
        <v>64</v>
      </c>
      <c r="O201" t="s">
        <v>68</v>
      </c>
      <c r="P201" t="s">
        <v>61</v>
      </c>
      <c r="Q201" t="s">
        <v>64</v>
      </c>
      <c r="R201" t="s">
        <v>68</v>
      </c>
      <c r="S201" t="s">
        <v>61</v>
      </c>
      <c r="T201" t="s">
        <v>64</v>
      </c>
      <c r="U201" t="s">
        <v>68</v>
      </c>
      <c r="V201" t="s">
        <v>61</v>
      </c>
      <c r="W201" t="s">
        <v>64</v>
      </c>
      <c r="X201" t="s">
        <v>69</v>
      </c>
    </row>
    <row r="202" spans="7:24" x14ac:dyDescent="0.15">
      <c r="G202" t="s">
        <v>58</v>
      </c>
      <c r="H202">
        <v>1</v>
      </c>
      <c r="I202" t="s">
        <v>34</v>
      </c>
      <c r="J202" t="s">
        <v>71</v>
      </c>
      <c r="K202" t="s">
        <v>72</v>
      </c>
      <c r="L202" t="s">
        <v>71</v>
      </c>
      <c r="M202" t="s">
        <v>62</v>
      </c>
      <c r="N202" t="s">
        <v>64</v>
      </c>
      <c r="O202" t="s">
        <v>69</v>
      </c>
      <c r="P202" t="s">
        <v>62</v>
      </c>
      <c r="Q202" t="s">
        <v>64</v>
      </c>
      <c r="R202" t="s">
        <v>69</v>
      </c>
      <c r="S202" t="s">
        <v>62</v>
      </c>
      <c r="T202" t="s">
        <v>64</v>
      </c>
      <c r="U202" t="s">
        <v>69</v>
      </c>
      <c r="V202" t="s">
        <v>62</v>
      </c>
      <c r="W202" t="s">
        <v>64</v>
      </c>
      <c r="X202" t="s">
        <v>69</v>
      </c>
    </row>
    <row r="203" spans="7:24" x14ac:dyDescent="0.15">
      <c r="G203" t="s">
        <v>58</v>
      </c>
      <c r="H203">
        <v>1</v>
      </c>
      <c r="I203" t="s">
        <v>40</v>
      </c>
      <c r="J203" t="s">
        <v>71</v>
      </c>
      <c r="K203" t="s">
        <v>72</v>
      </c>
      <c r="L203" t="s">
        <v>71</v>
      </c>
      <c r="M203" t="s">
        <v>62</v>
      </c>
      <c r="N203" t="s">
        <v>64</v>
      </c>
      <c r="O203" t="s">
        <v>69</v>
      </c>
      <c r="P203" t="s">
        <v>62</v>
      </c>
      <c r="Q203" t="s">
        <v>64</v>
      </c>
      <c r="R203" t="s">
        <v>69</v>
      </c>
      <c r="S203" t="s">
        <v>62</v>
      </c>
      <c r="T203" t="s">
        <v>64</v>
      </c>
      <c r="U203" t="s">
        <v>69</v>
      </c>
      <c r="V203" t="s">
        <v>62</v>
      </c>
      <c r="W203" t="s">
        <v>64</v>
      </c>
      <c r="X203" t="s">
        <v>69</v>
      </c>
    </row>
    <row r="204" spans="7:24" x14ac:dyDescent="0.15">
      <c r="G204" t="s">
        <v>58</v>
      </c>
      <c r="H204">
        <v>1</v>
      </c>
      <c r="I204" t="s">
        <v>45</v>
      </c>
      <c r="J204" t="s">
        <v>74</v>
      </c>
      <c r="K204" t="s">
        <v>72</v>
      </c>
      <c r="L204" t="s">
        <v>74</v>
      </c>
      <c r="M204" t="s">
        <v>62</v>
      </c>
      <c r="N204" t="s">
        <v>64</v>
      </c>
      <c r="O204" t="s">
        <v>69</v>
      </c>
      <c r="P204" t="s">
        <v>62</v>
      </c>
      <c r="Q204" t="s">
        <v>64</v>
      </c>
      <c r="R204" t="s">
        <v>69</v>
      </c>
      <c r="S204" t="s">
        <v>61</v>
      </c>
      <c r="T204" t="s">
        <v>64</v>
      </c>
      <c r="U204" t="s">
        <v>69</v>
      </c>
      <c r="V204" t="s">
        <v>62</v>
      </c>
      <c r="W204" t="s">
        <v>64</v>
      </c>
      <c r="X204" t="s">
        <v>69</v>
      </c>
    </row>
    <row r="205" spans="7:24" x14ac:dyDescent="0.15">
      <c r="G205" t="s">
        <v>58</v>
      </c>
      <c r="H205">
        <v>1</v>
      </c>
      <c r="I205" t="s">
        <v>46</v>
      </c>
      <c r="J205" t="s">
        <v>71</v>
      </c>
      <c r="K205" t="s">
        <v>72</v>
      </c>
      <c r="L205" t="s">
        <v>71</v>
      </c>
      <c r="M205" t="s">
        <v>62</v>
      </c>
      <c r="N205" t="s">
        <v>64</v>
      </c>
      <c r="O205" t="s">
        <v>69</v>
      </c>
      <c r="P205" t="s">
        <v>62</v>
      </c>
      <c r="Q205" t="s">
        <v>64</v>
      </c>
      <c r="R205" t="s">
        <v>69</v>
      </c>
      <c r="S205" t="s">
        <v>62</v>
      </c>
      <c r="T205" t="s">
        <v>64</v>
      </c>
      <c r="U205" t="s">
        <v>69</v>
      </c>
      <c r="V205" t="s">
        <v>62</v>
      </c>
      <c r="W205" t="s">
        <v>64</v>
      </c>
      <c r="X205" t="s">
        <v>69</v>
      </c>
    </row>
    <row r="206" spans="7:24" x14ac:dyDescent="0.15">
      <c r="G206" t="s">
        <v>58</v>
      </c>
      <c r="H206">
        <v>1</v>
      </c>
      <c r="I206" t="s">
        <v>49</v>
      </c>
      <c r="J206" t="s">
        <v>71</v>
      </c>
      <c r="K206" t="s">
        <v>72</v>
      </c>
      <c r="L206" t="s">
        <v>71</v>
      </c>
      <c r="M206" t="s">
        <v>62</v>
      </c>
      <c r="N206" t="s">
        <v>64</v>
      </c>
      <c r="O206" t="s">
        <v>69</v>
      </c>
      <c r="P206" t="s">
        <v>62</v>
      </c>
      <c r="Q206" t="s">
        <v>64</v>
      </c>
      <c r="R206" t="s">
        <v>69</v>
      </c>
      <c r="S206" t="s">
        <v>62</v>
      </c>
      <c r="T206" t="s">
        <v>64</v>
      </c>
      <c r="U206" t="s">
        <v>69</v>
      </c>
      <c r="V206" t="s">
        <v>62</v>
      </c>
      <c r="W206" t="s">
        <v>64</v>
      </c>
      <c r="X206" t="s">
        <v>69</v>
      </c>
    </row>
    <row r="207" spans="7:24" x14ac:dyDescent="0.15">
      <c r="G207" t="s">
        <v>58</v>
      </c>
      <c r="H207">
        <v>1</v>
      </c>
      <c r="I207" t="s">
        <v>50</v>
      </c>
      <c r="J207" t="s">
        <v>71</v>
      </c>
      <c r="K207" t="s">
        <v>72</v>
      </c>
      <c r="L207" t="s">
        <v>71</v>
      </c>
      <c r="M207" t="s">
        <v>62</v>
      </c>
      <c r="N207" t="s">
        <v>64</v>
      </c>
      <c r="O207" t="s">
        <v>69</v>
      </c>
      <c r="P207" t="s">
        <v>62</v>
      </c>
      <c r="Q207" t="s">
        <v>64</v>
      </c>
      <c r="R207" t="s">
        <v>69</v>
      </c>
      <c r="S207" t="s">
        <v>62</v>
      </c>
      <c r="T207" t="s">
        <v>64</v>
      </c>
      <c r="U207" t="s">
        <v>69</v>
      </c>
      <c r="V207" t="s">
        <v>62</v>
      </c>
      <c r="W207" t="s">
        <v>64</v>
      </c>
      <c r="X207" t="s">
        <v>69</v>
      </c>
    </row>
    <row r="208" spans="7:24" x14ac:dyDescent="0.15">
      <c r="G208" t="s">
        <v>58</v>
      </c>
      <c r="H208">
        <v>1</v>
      </c>
      <c r="I208" t="s">
        <v>51</v>
      </c>
      <c r="J208" t="s">
        <v>71</v>
      </c>
      <c r="K208" t="s">
        <v>72</v>
      </c>
      <c r="L208" t="s">
        <v>71</v>
      </c>
      <c r="M208" t="s">
        <v>62</v>
      </c>
      <c r="N208" t="s">
        <v>64</v>
      </c>
      <c r="O208" t="s">
        <v>69</v>
      </c>
      <c r="P208" t="s">
        <v>62</v>
      </c>
      <c r="Q208" t="s">
        <v>64</v>
      </c>
      <c r="R208" t="s">
        <v>69</v>
      </c>
      <c r="S208" t="s">
        <v>62</v>
      </c>
      <c r="T208" t="s">
        <v>64</v>
      </c>
      <c r="U208" t="s">
        <v>69</v>
      </c>
      <c r="V208" t="s">
        <v>62</v>
      </c>
      <c r="W208" t="s">
        <v>64</v>
      </c>
      <c r="X208" t="s">
        <v>69</v>
      </c>
    </row>
    <row r="209" spans="7:24" x14ac:dyDescent="0.15">
      <c r="G209" t="s">
        <v>58</v>
      </c>
      <c r="H209">
        <v>1</v>
      </c>
      <c r="I209" t="s">
        <v>52</v>
      </c>
      <c r="J209" t="s">
        <v>71</v>
      </c>
      <c r="K209" t="s">
        <v>72</v>
      </c>
      <c r="L209" t="s">
        <v>71</v>
      </c>
      <c r="M209" t="s">
        <v>62</v>
      </c>
      <c r="N209" t="s">
        <v>64</v>
      </c>
      <c r="O209" t="s">
        <v>69</v>
      </c>
      <c r="P209" t="s">
        <v>62</v>
      </c>
      <c r="Q209" t="s">
        <v>64</v>
      </c>
      <c r="R209" t="s">
        <v>69</v>
      </c>
      <c r="S209" t="s">
        <v>62</v>
      </c>
      <c r="T209" t="s">
        <v>64</v>
      </c>
      <c r="U209" t="s">
        <v>69</v>
      </c>
      <c r="V209" t="s">
        <v>62</v>
      </c>
      <c r="W209" t="s">
        <v>64</v>
      </c>
      <c r="X209" t="s">
        <v>69</v>
      </c>
    </row>
    <row r="210" spans="7:24" x14ac:dyDescent="0.15">
      <c r="G210" t="s">
        <v>58</v>
      </c>
      <c r="H210">
        <v>1</v>
      </c>
      <c r="I210" t="s">
        <v>55</v>
      </c>
      <c r="J210" t="s">
        <v>74</v>
      </c>
      <c r="K210" t="s">
        <v>72</v>
      </c>
      <c r="L210" t="s">
        <v>74</v>
      </c>
      <c r="M210" t="s">
        <v>62</v>
      </c>
      <c r="N210" t="s">
        <v>66</v>
      </c>
      <c r="O210" t="s">
        <v>69</v>
      </c>
      <c r="P210" t="s">
        <v>61</v>
      </c>
      <c r="Q210" t="s">
        <v>64</v>
      </c>
      <c r="R210" t="s">
        <v>68</v>
      </c>
      <c r="S210" t="s">
        <v>60</v>
      </c>
      <c r="T210" t="s">
        <v>64</v>
      </c>
      <c r="U210" t="s">
        <v>67</v>
      </c>
      <c r="V210" t="s">
        <v>60</v>
      </c>
      <c r="W210" t="s">
        <v>64</v>
      </c>
      <c r="X210" t="s">
        <v>67</v>
      </c>
    </row>
    <row r="211" spans="7:24" x14ac:dyDescent="0.15">
      <c r="G211" t="s">
        <v>58</v>
      </c>
      <c r="H211">
        <v>1</v>
      </c>
      <c r="I211" t="s">
        <v>56</v>
      </c>
      <c r="J211" t="s">
        <v>73</v>
      </c>
      <c r="K211" t="s">
        <v>72</v>
      </c>
      <c r="L211" t="s">
        <v>74</v>
      </c>
      <c r="M211" t="s">
        <v>62</v>
      </c>
      <c r="N211" t="s">
        <v>66</v>
      </c>
      <c r="O211" t="s">
        <v>69</v>
      </c>
      <c r="P211" t="s">
        <v>62</v>
      </c>
      <c r="Q211" t="s">
        <v>64</v>
      </c>
      <c r="R211" t="s">
        <v>69</v>
      </c>
      <c r="S211" t="s">
        <v>62</v>
      </c>
      <c r="T211" t="s">
        <v>64</v>
      </c>
      <c r="U211" t="s">
        <v>68</v>
      </c>
      <c r="V211" t="s">
        <v>61</v>
      </c>
      <c r="W211" t="s">
        <v>64</v>
      </c>
      <c r="X211" t="s">
        <v>69</v>
      </c>
    </row>
    <row r="212" spans="7:24" x14ac:dyDescent="0.15">
      <c r="G212" t="s">
        <v>59</v>
      </c>
      <c r="H212">
        <v>1</v>
      </c>
      <c r="I212" t="s">
        <v>8</v>
      </c>
      <c r="J212" t="s">
        <v>73</v>
      </c>
      <c r="K212" t="s">
        <v>74</v>
      </c>
      <c r="L212" t="s">
        <v>74</v>
      </c>
      <c r="M212" t="s">
        <v>62</v>
      </c>
      <c r="N212" t="s">
        <v>64</v>
      </c>
      <c r="O212" t="s">
        <v>69</v>
      </c>
      <c r="P212" t="s">
        <v>62</v>
      </c>
      <c r="Q212" t="s">
        <v>64</v>
      </c>
      <c r="R212" t="s">
        <v>69</v>
      </c>
      <c r="S212" t="s">
        <v>62</v>
      </c>
      <c r="T212" t="s">
        <v>64</v>
      </c>
      <c r="U212" t="s">
        <v>69</v>
      </c>
      <c r="V212" t="s">
        <v>62</v>
      </c>
      <c r="W212" t="s">
        <v>64</v>
      </c>
      <c r="X212" t="s">
        <v>69</v>
      </c>
    </row>
    <row r="213" spans="7:24" x14ac:dyDescent="0.15">
      <c r="G213" t="s">
        <v>59</v>
      </c>
      <c r="H213">
        <v>1</v>
      </c>
      <c r="I213" t="s">
        <v>9</v>
      </c>
      <c r="J213" t="s">
        <v>74</v>
      </c>
      <c r="K213" t="s">
        <v>72</v>
      </c>
      <c r="L213" t="s">
        <v>74</v>
      </c>
      <c r="M213" t="s">
        <v>62</v>
      </c>
      <c r="N213" t="s">
        <v>64</v>
      </c>
      <c r="O213" t="s">
        <v>69</v>
      </c>
      <c r="P213" t="s">
        <v>62</v>
      </c>
      <c r="Q213" t="s">
        <v>64</v>
      </c>
      <c r="R213" t="s">
        <v>69</v>
      </c>
      <c r="S213" t="s">
        <v>62</v>
      </c>
      <c r="T213" t="s">
        <v>64</v>
      </c>
      <c r="U213" t="s">
        <v>69</v>
      </c>
      <c r="V213" t="s">
        <v>61</v>
      </c>
      <c r="W213" t="s">
        <v>64</v>
      </c>
      <c r="X213" t="s">
        <v>69</v>
      </c>
    </row>
    <row r="214" spans="7:24" x14ac:dyDescent="0.15">
      <c r="G214" t="s">
        <v>59</v>
      </c>
      <c r="H214">
        <v>1</v>
      </c>
      <c r="I214" t="s">
        <v>11</v>
      </c>
      <c r="J214" t="s">
        <v>73</v>
      </c>
      <c r="K214" t="s">
        <v>72</v>
      </c>
      <c r="L214" t="s">
        <v>74</v>
      </c>
      <c r="M214" t="s">
        <v>62</v>
      </c>
      <c r="N214" t="s">
        <v>64</v>
      </c>
      <c r="O214" t="s">
        <v>69</v>
      </c>
      <c r="P214" t="s">
        <v>62</v>
      </c>
      <c r="Q214" t="s">
        <v>64</v>
      </c>
      <c r="R214" t="s">
        <v>69</v>
      </c>
      <c r="S214" t="s">
        <v>62</v>
      </c>
      <c r="T214" t="s">
        <v>64</v>
      </c>
      <c r="U214" t="s">
        <v>69</v>
      </c>
      <c r="V214" t="s">
        <v>61</v>
      </c>
      <c r="W214" t="s">
        <v>64</v>
      </c>
      <c r="X214" t="s">
        <v>69</v>
      </c>
    </row>
    <row r="215" spans="7:24" x14ac:dyDescent="0.15">
      <c r="G215" t="s">
        <v>59</v>
      </c>
      <c r="H215">
        <v>1</v>
      </c>
      <c r="I215" t="s">
        <v>12</v>
      </c>
      <c r="J215" t="s">
        <v>74</v>
      </c>
      <c r="K215" t="s">
        <v>72</v>
      </c>
      <c r="L215" t="s">
        <v>74</v>
      </c>
      <c r="M215" t="s">
        <v>62</v>
      </c>
      <c r="N215" t="s">
        <v>64</v>
      </c>
      <c r="O215" t="s">
        <v>69</v>
      </c>
      <c r="P215" t="s">
        <v>62</v>
      </c>
      <c r="Q215" t="s">
        <v>64</v>
      </c>
      <c r="R215" t="s">
        <v>69</v>
      </c>
      <c r="S215" t="s">
        <v>61</v>
      </c>
      <c r="T215" t="s">
        <v>64</v>
      </c>
      <c r="U215" t="s">
        <v>69</v>
      </c>
      <c r="V215" t="s">
        <v>62</v>
      </c>
      <c r="W215" t="s">
        <v>64</v>
      </c>
      <c r="X215" t="s">
        <v>69</v>
      </c>
    </row>
    <row r="216" spans="7:24" x14ac:dyDescent="0.15">
      <c r="G216" t="s">
        <v>59</v>
      </c>
      <c r="H216">
        <v>1</v>
      </c>
      <c r="I216" t="s">
        <v>13</v>
      </c>
      <c r="J216" t="s">
        <v>74</v>
      </c>
      <c r="K216" t="s">
        <v>72</v>
      </c>
      <c r="L216" t="s">
        <v>74</v>
      </c>
      <c r="M216" t="s">
        <v>62</v>
      </c>
      <c r="N216" t="s">
        <v>64</v>
      </c>
      <c r="O216" t="s">
        <v>69</v>
      </c>
      <c r="P216" t="s">
        <v>62</v>
      </c>
      <c r="Q216" t="s">
        <v>64</v>
      </c>
      <c r="R216" t="s">
        <v>69</v>
      </c>
      <c r="S216" t="s">
        <v>62</v>
      </c>
      <c r="T216" t="s">
        <v>64</v>
      </c>
      <c r="U216" t="s">
        <v>69</v>
      </c>
      <c r="V216" t="s">
        <v>61</v>
      </c>
      <c r="W216" t="s">
        <v>64</v>
      </c>
      <c r="X216" t="s">
        <v>69</v>
      </c>
    </row>
    <row r="217" spans="7:24" x14ac:dyDescent="0.15">
      <c r="G217" t="s">
        <v>59</v>
      </c>
      <c r="H217">
        <v>1</v>
      </c>
      <c r="I217" t="s">
        <v>14</v>
      </c>
      <c r="J217" t="s">
        <v>74</v>
      </c>
      <c r="K217" t="s">
        <v>74</v>
      </c>
      <c r="L217" t="s">
        <v>74</v>
      </c>
      <c r="M217" t="s">
        <v>63</v>
      </c>
      <c r="N217" t="s">
        <v>64</v>
      </c>
      <c r="O217" t="s">
        <v>68</v>
      </c>
      <c r="P217" t="s">
        <v>62</v>
      </c>
      <c r="Q217" t="s">
        <v>64</v>
      </c>
      <c r="R217" t="s">
        <v>69</v>
      </c>
      <c r="S217" t="s">
        <v>62</v>
      </c>
      <c r="T217" t="s">
        <v>64</v>
      </c>
      <c r="U217" t="s">
        <v>69</v>
      </c>
      <c r="V217" t="s">
        <v>61</v>
      </c>
      <c r="W217" t="s">
        <v>64</v>
      </c>
      <c r="X217" t="s">
        <v>69</v>
      </c>
    </row>
    <row r="218" spans="7:24" x14ac:dyDescent="0.15">
      <c r="G218" t="s">
        <v>59</v>
      </c>
      <c r="H218">
        <v>1</v>
      </c>
      <c r="I218" t="s">
        <v>17</v>
      </c>
      <c r="J218" t="s">
        <v>74</v>
      </c>
      <c r="K218" t="s">
        <v>74</v>
      </c>
      <c r="L218" t="s">
        <v>74</v>
      </c>
      <c r="M218" t="s">
        <v>62</v>
      </c>
      <c r="N218" t="s">
        <v>64</v>
      </c>
      <c r="O218" t="s">
        <v>69</v>
      </c>
      <c r="P218" t="s">
        <v>62</v>
      </c>
      <c r="Q218" t="s">
        <v>64</v>
      </c>
      <c r="R218" t="s">
        <v>69</v>
      </c>
      <c r="S218" t="s">
        <v>61</v>
      </c>
      <c r="T218" t="s">
        <v>64</v>
      </c>
      <c r="U218" t="s">
        <v>69</v>
      </c>
      <c r="V218" t="s">
        <v>61</v>
      </c>
      <c r="W218" t="s">
        <v>64</v>
      </c>
      <c r="X218" t="s">
        <v>68</v>
      </c>
    </row>
    <row r="219" spans="7:24" x14ac:dyDescent="0.15">
      <c r="G219" t="s">
        <v>59</v>
      </c>
      <c r="H219">
        <v>1</v>
      </c>
      <c r="I219" t="s">
        <v>18</v>
      </c>
      <c r="J219" t="s">
        <v>73</v>
      </c>
      <c r="K219" t="s">
        <v>72</v>
      </c>
      <c r="L219" t="s">
        <v>74</v>
      </c>
      <c r="M219" t="s">
        <v>63</v>
      </c>
      <c r="N219" t="s">
        <v>64</v>
      </c>
      <c r="O219" t="s">
        <v>68</v>
      </c>
      <c r="P219" t="s">
        <v>62</v>
      </c>
      <c r="Q219" t="s">
        <v>64</v>
      </c>
      <c r="R219" t="s">
        <v>69</v>
      </c>
      <c r="S219" t="s">
        <v>62</v>
      </c>
      <c r="T219" t="s">
        <v>64</v>
      </c>
      <c r="U219" t="s">
        <v>69</v>
      </c>
      <c r="V219" t="s">
        <v>62</v>
      </c>
      <c r="W219" t="s">
        <v>64</v>
      </c>
      <c r="X219" t="s">
        <v>69</v>
      </c>
    </row>
    <row r="220" spans="7:24" x14ac:dyDescent="0.15">
      <c r="G220" t="s">
        <v>59</v>
      </c>
      <c r="H220">
        <v>1</v>
      </c>
      <c r="I220" t="s">
        <v>19</v>
      </c>
      <c r="J220" t="s">
        <v>71</v>
      </c>
      <c r="K220" t="s">
        <v>74</v>
      </c>
      <c r="L220" t="s">
        <v>71</v>
      </c>
      <c r="M220" t="s">
        <v>63</v>
      </c>
      <c r="N220" t="s">
        <v>64</v>
      </c>
      <c r="O220" t="s">
        <v>68</v>
      </c>
      <c r="P220" t="s">
        <v>62</v>
      </c>
      <c r="Q220" t="s">
        <v>64</v>
      </c>
      <c r="R220" t="s">
        <v>69</v>
      </c>
      <c r="S220" t="s">
        <v>62</v>
      </c>
      <c r="T220" t="s">
        <v>65</v>
      </c>
      <c r="U220" t="s">
        <v>69</v>
      </c>
      <c r="V220" t="s">
        <v>62</v>
      </c>
      <c r="W220" t="s">
        <v>64</v>
      </c>
      <c r="X220" t="s">
        <v>69</v>
      </c>
    </row>
    <row r="221" spans="7:24" x14ac:dyDescent="0.15">
      <c r="G221" t="s">
        <v>59</v>
      </c>
      <c r="H221">
        <v>1</v>
      </c>
      <c r="I221" t="s">
        <v>20</v>
      </c>
      <c r="J221" t="s">
        <v>74</v>
      </c>
      <c r="K221" t="s">
        <v>74</v>
      </c>
      <c r="L221" t="s">
        <v>74</v>
      </c>
      <c r="M221" t="s">
        <v>63</v>
      </c>
      <c r="N221" t="s">
        <v>64</v>
      </c>
      <c r="O221" t="s">
        <v>68</v>
      </c>
      <c r="P221" t="s">
        <v>62</v>
      </c>
      <c r="Q221" t="s">
        <v>64</v>
      </c>
      <c r="R221" t="s">
        <v>69</v>
      </c>
      <c r="S221" t="s">
        <v>63</v>
      </c>
      <c r="T221" t="s">
        <v>64</v>
      </c>
      <c r="U221" t="s">
        <v>68</v>
      </c>
      <c r="V221" t="s">
        <v>62</v>
      </c>
      <c r="W221" t="s">
        <v>64</v>
      </c>
      <c r="X221" t="s">
        <v>69</v>
      </c>
    </row>
    <row r="222" spans="7:24" x14ac:dyDescent="0.15">
      <c r="G222" t="s">
        <v>59</v>
      </c>
      <c r="H222">
        <v>1</v>
      </c>
      <c r="I222" t="s">
        <v>22</v>
      </c>
      <c r="J222" t="s">
        <v>74</v>
      </c>
      <c r="K222" t="s">
        <v>74</v>
      </c>
      <c r="L222" t="s">
        <v>74</v>
      </c>
      <c r="M222" t="s">
        <v>61</v>
      </c>
      <c r="N222" t="s">
        <v>66</v>
      </c>
      <c r="O222" t="s">
        <v>69</v>
      </c>
      <c r="P222" t="s">
        <v>61</v>
      </c>
      <c r="Q222" t="s">
        <v>64</v>
      </c>
      <c r="R222" t="s">
        <v>68</v>
      </c>
      <c r="S222" t="s">
        <v>61</v>
      </c>
      <c r="T222" t="s">
        <v>64</v>
      </c>
      <c r="U222" t="s">
        <v>68</v>
      </c>
      <c r="V222" t="s">
        <v>61</v>
      </c>
      <c r="W222" t="s">
        <v>64</v>
      </c>
      <c r="X222" t="s">
        <v>69</v>
      </c>
    </row>
    <row r="223" spans="7:24" x14ac:dyDescent="0.15">
      <c r="G223" t="s">
        <v>59</v>
      </c>
      <c r="H223">
        <v>1</v>
      </c>
      <c r="I223" t="s">
        <v>23</v>
      </c>
      <c r="J223" t="s">
        <v>74</v>
      </c>
      <c r="K223" t="s">
        <v>74</v>
      </c>
      <c r="L223" t="s">
        <v>74</v>
      </c>
      <c r="M223" t="s">
        <v>61</v>
      </c>
      <c r="N223" t="s">
        <v>64</v>
      </c>
      <c r="O223" t="s">
        <v>68</v>
      </c>
      <c r="P223" t="s">
        <v>61</v>
      </c>
      <c r="Q223" t="s">
        <v>64</v>
      </c>
      <c r="R223" t="s">
        <v>68</v>
      </c>
      <c r="S223" t="s">
        <v>61</v>
      </c>
      <c r="T223" t="s">
        <v>64</v>
      </c>
      <c r="U223" t="s">
        <v>68</v>
      </c>
      <c r="V223" t="s">
        <v>61</v>
      </c>
      <c r="W223" t="s">
        <v>64</v>
      </c>
      <c r="X223" t="s">
        <v>69</v>
      </c>
    </row>
    <row r="224" spans="7:24" x14ac:dyDescent="0.15">
      <c r="G224" t="s">
        <v>59</v>
      </c>
      <c r="H224">
        <v>1</v>
      </c>
      <c r="I224" t="s">
        <v>24</v>
      </c>
      <c r="J224" t="s">
        <v>73</v>
      </c>
      <c r="K224" t="s">
        <v>72</v>
      </c>
      <c r="L224" t="s">
        <v>72</v>
      </c>
      <c r="M224" t="s">
        <v>63</v>
      </c>
      <c r="N224" t="s">
        <v>64</v>
      </c>
      <c r="O224" t="s">
        <v>68</v>
      </c>
      <c r="P224" t="s">
        <v>63</v>
      </c>
      <c r="Q224" t="s">
        <v>64</v>
      </c>
      <c r="R224" t="s">
        <v>67</v>
      </c>
      <c r="S224" t="s">
        <v>63</v>
      </c>
      <c r="T224" t="s">
        <v>64</v>
      </c>
      <c r="U224" t="s">
        <v>68</v>
      </c>
      <c r="V224" t="s">
        <v>60</v>
      </c>
      <c r="W224" t="s">
        <v>64</v>
      </c>
      <c r="X224" t="s">
        <v>68</v>
      </c>
    </row>
    <row r="225" spans="7:24" x14ac:dyDescent="0.15">
      <c r="G225" t="s">
        <v>59</v>
      </c>
      <c r="H225">
        <v>1</v>
      </c>
      <c r="I225" t="s">
        <v>26</v>
      </c>
      <c r="J225" t="s">
        <v>74</v>
      </c>
      <c r="K225" t="s">
        <v>74</v>
      </c>
      <c r="L225" t="s">
        <v>74</v>
      </c>
      <c r="M225" t="s">
        <v>62</v>
      </c>
      <c r="N225" t="s">
        <v>64</v>
      </c>
      <c r="O225" t="s">
        <v>69</v>
      </c>
      <c r="P225" t="s">
        <v>62</v>
      </c>
      <c r="Q225" t="s">
        <v>64</v>
      </c>
      <c r="R225" t="s">
        <v>69</v>
      </c>
      <c r="S225" t="s">
        <v>63</v>
      </c>
      <c r="T225" t="s">
        <v>64</v>
      </c>
      <c r="U225" t="s">
        <v>68</v>
      </c>
      <c r="V225" t="s">
        <v>61</v>
      </c>
      <c r="W225" t="s">
        <v>64</v>
      </c>
      <c r="X225" t="s">
        <v>69</v>
      </c>
    </row>
    <row r="226" spans="7:24" x14ac:dyDescent="0.15">
      <c r="G226" t="s">
        <v>59</v>
      </c>
      <c r="H226">
        <v>1</v>
      </c>
      <c r="I226" t="s">
        <v>28</v>
      </c>
      <c r="J226" t="s">
        <v>73</v>
      </c>
      <c r="K226" t="s">
        <v>72</v>
      </c>
      <c r="L226" t="s">
        <v>74</v>
      </c>
      <c r="M226" t="s">
        <v>62</v>
      </c>
      <c r="N226" t="s">
        <v>64</v>
      </c>
      <c r="O226" t="s">
        <v>69</v>
      </c>
      <c r="P226" t="s">
        <v>62</v>
      </c>
      <c r="Q226" t="s">
        <v>64</v>
      </c>
      <c r="R226" t="s">
        <v>69</v>
      </c>
      <c r="S226" t="s">
        <v>61</v>
      </c>
      <c r="T226" t="s">
        <v>64</v>
      </c>
      <c r="U226" t="s">
        <v>68</v>
      </c>
      <c r="V226" t="s">
        <v>62</v>
      </c>
      <c r="W226" t="s">
        <v>64</v>
      </c>
      <c r="X226" t="s">
        <v>69</v>
      </c>
    </row>
    <row r="227" spans="7:24" x14ac:dyDescent="0.15">
      <c r="G227" t="s">
        <v>59</v>
      </c>
      <c r="H227">
        <v>1</v>
      </c>
      <c r="I227" t="s">
        <v>29</v>
      </c>
      <c r="J227" t="s">
        <v>73</v>
      </c>
      <c r="K227" t="s">
        <v>72</v>
      </c>
      <c r="L227" t="s">
        <v>74</v>
      </c>
      <c r="M227" t="s">
        <v>62</v>
      </c>
      <c r="N227" t="s">
        <v>64</v>
      </c>
      <c r="O227" t="s">
        <v>69</v>
      </c>
      <c r="P227" t="s">
        <v>62</v>
      </c>
      <c r="Q227" t="s">
        <v>64</v>
      </c>
      <c r="R227" t="s">
        <v>69</v>
      </c>
      <c r="S227" t="s">
        <v>62</v>
      </c>
      <c r="T227" t="s">
        <v>64</v>
      </c>
      <c r="U227" t="s">
        <v>69</v>
      </c>
      <c r="V227" t="s">
        <v>62</v>
      </c>
      <c r="W227" t="s">
        <v>64</v>
      </c>
      <c r="X227" t="s">
        <v>69</v>
      </c>
    </row>
    <row r="228" spans="7:24" x14ac:dyDescent="0.15">
      <c r="G228" t="s">
        <v>59</v>
      </c>
      <c r="H228">
        <v>1</v>
      </c>
      <c r="I228" t="s">
        <v>30</v>
      </c>
      <c r="J228" t="s">
        <v>73</v>
      </c>
      <c r="K228" t="s">
        <v>72</v>
      </c>
      <c r="L228" t="s">
        <v>74</v>
      </c>
      <c r="M228" t="s">
        <v>62</v>
      </c>
      <c r="N228" t="s">
        <v>64</v>
      </c>
      <c r="O228" t="s">
        <v>69</v>
      </c>
      <c r="P228" t="s">
        <v>62</v>
      </c>
      <c r="Q228" t="s">
        <v>64</v>
      </c>
      <c r="R228" t="s">
        <v>69</v>
      </c>
      <c r="S228" t="s">
        <v>62</v>
      </c>
      <c r="T228" t="s">
        <v>64</v>
      </c>
      <c r="U228" t="s">
        <v>69</v>
      </c>
      <c r="V228" t="s">
        <v>61</v>
      </c>
      <c r="W228" t="s">
        <v>64</v>
      </c>
      <c r="X228" t="s">
        <v>69</v>
      </c>
    </row>
    <row r="229" spans="7:24" x14ac:dyDescent="0.15">
      <c r="G229" t="s">
        <v>59</v>
      </c>
      <c r="H229">
        <v>1</v>
      </c>
      <c r="I229" t="s">
        <v>31</v>
      </c>
      <c r="J229" t="s">
        <v>73</v>
      </c>
      <c r="K229" t="s">
        <v>72</v>
      </c>
      <c r="L229" t="s">
        <v>74</v>
      </c>
      <c r="M229" t="s">
        <v>61</v>
      </c>
      <c r="N229" t="s">
        <v>64</v>
      </c>
      <c r="O229" t="s">
        <v>68</v>
      </c>
      <c r="P229" t="s">
        <v>62</v>
      </c>
      <c r="Q229" t="s">
        <v>64</v>
      </c>
      <c r="R229" t="s">
        <v>69</v>
      </c>
      <c r="S229" t="s">
        <v>61</v>
      </c>
      <c r="T229" t="s">
        <v>64</v>
      </c>
      <c r="U229" t="s">
        <v>68</v>
      </c>
      <c r="V229" t="s">
        <v>62</v>
      </c>
      <c r="W229" t="s">
        <v>64</v>
      </c>
      <c r="X229" t="s">
        <v>69</v>
      </c>
    </row>
    <row r="230" spans="7:24" x14ac:dyDescent="0.15">
      <c r="G230" t="s">
        <v>59</v>
      </c>
      <c r="H230">
        <v>1</v>
      </c>
      <c r="I230" t="s">
        <v>33</v>
      </c>
      <c r="J230" t="s">
        <v>74</v>
      </c>
      <c r="K230" t="s">
        <v>74</v>
      </c>
      <c r="L230" t="s">
        <v>74</v>
      </c>
      <c r="M230" t="s">
        <v>61</v>
      </c>
      <c r="N230" t="s">
        <v>64</v>
      </c>
      <c r="O230" t="s">
        <v>68</v>
      </c>
      <c r="P230" t="s">
        <v>61</v>
      </c>
      <c r="Q230" t="s">
        <v>64</v>
      </c>
      <c r="R230" t="s">
        <v>68</v>
      </c>
      <c r="S230" t="s">
        <v>61</v>
      </c>
      <c r="T230" t="s">
        <v>64</v>
      </c>
      <c r="U230" t="s">
        <v>68</v>
      </c>
      <c r="V230" t="s">
        <v>60</v>
      </c>
      <c r="W230" t="s">
        <v>64</v>
      </c>
      <c r="X230" t="s">
        <v>67</v>
      </c>
    </row>
    <row r="231" spans="7:24" x14ac:dyDescent="0.15">
      <c r="G231" t="s">
        <v>59</v>
      </c>
      <c r="H231">
        <v>1</v>
      </c>
      <c r="I231" t="s">
        <v>34</v>
      </c>
      <c r="J231" t="s">
        <v>74</v>
      </c>
      <c r="K231" t="s">
        <v>72</v>
      </c>
      <c r="L231" t="s">
        <v>74</v>
      </c>
      <c r="M231" t="s">
        <v>61</v>
      </c>
      <c r="N231" t="s">
        <v>64</v>
      </c>
      <c r="O231" t="s">
        <v>68</v>
      </c>
      <c r="P231" t="s">
        <v>61</v>
      </c>
      <c r="Q231" t="s">
        <v>64</v>
      </c>
      <c r="R231" t="s">
        <v>67</v>
      </c>
      <c r="S231" t="s">
        <v>61</v>
      </c>
      <c r="T231" t="s">
        <v>64</v>
      </c>
      <c r="U231" t="s">
        <v>68</v>
      </c>
      <c r="V231" t="s">
        <v>61</v>
      </c>
      <c r="W231" t="s">
        <v>64</v>
      </c>
      <c r="X231" t="s">
        <v>68</v>
      </c>
    </row>
    <row r="232" spans="7:24" x14ac:dyDescent="0.15">
      <c r="G232" t="s">
        <v>59</v>
      </c>
      <c r="H232">
        <v>1</v>
      </c>
      <c r="I232" t="s">
        <v>35</v>
      </c>
      <c r="J232" t="s">
        <v>74</v>
      </c>
      <c r="K232" t="s">
        <v>72</v>
      </c>
      <c r="L232" t="s">
        <v>74</v>
      </c>
      <c r="M232" t="s">
        <v>62</v>
      </c>
      <c r="N232" t="s">
        <v>64</v>
      </c>
      <c r="O232" t="s">
        <v>69</v>
      </c>
      <c r="P232" t="s">
        <v>62</v>
      </c>
      <c r="Q232" t="s">
        <v>64</v>
      </c>
      <c r="R232" t="s">
        <v>69</v>
      </c>
      <c r="S232" t="s">
        <v>63</v>
      </c>
      <c r="T232" t="s">
        <v>64</v>
      </c>
      <c r="U232" t="s">
        <v>69</v>
      </c>
      <c r="V232" t="s">
        <v>61</v>
      </c>
      <c r="W232" t="s">
        <v>64</v>
      </c>
      <c r="X232" t="s">
        <v>69</v>
      </c>
    </row>
    <row r="233" spans="7:24" x14ac:dyDescent="0.15">
      <c r="G233" t="s">
        <v>59</v>
      </c>
      <c r="H233">
        <v>1</v>
      </c>
      <c r="I233" t="s">
        <v>36</v>
      </c>
      <c r="J233" t="s">
        <v>74</v>
      </c>
      <c r="K233" t="s">
        <v>72</v>
      </c>
      <c r="L233" t="s">
        <v>74</v>
      </c>
      <c r="M233" t="s">
        <v>62</v>
      </c>
      <c r="N233" t="s">
        <v>64</v>
      </c>
      <c r="O233" t="s">
        <v>69</v>
      </c>
      <c r="P233" t="s">
        <v>62</v>
      </c>
      <c r="Q233" t="s">
        <v>64</v>
      </c>
      <c r="R233" t="s">
        <v>69</v>
      </c>
      <c r="S233" t="s">
        <v>62</v>
      </c>
      <c r="T233" t="s">
        <v>64</v>
      </c>
      <c r="U233" t="s">
        <v>69</v>
      </c>
      <c r="V233" t="s">
        <v>61</v>
      </c>
      <c r="W233" t="s">
        <v>64</v>
      </c>
      <c r="X233" t="s">
        <v>69</v>
      </c>
    </row>
    <row r="234" spans="7:24" x14ac:dyDescent="0.15">
      <c r="G234" t="s">
        <v>59</v>
      </c>
      <c r="H234">
        <v>1</v>
      </c>
      <c r="I234" t="s">
        <v>37</v>
      </c>
      <c r="J234" t="s">
        <v>73</v>
      </c>
      <c r="K234" t="s">
        <v>72</v>
      </c>
      <c r="L234" t="s">
        <v>74</v>
      </c>
      <c r="M234" t="s">
        <v>62</v>
      </c>
      <c r="N234" t="s">
        <v>64</v>
      </c>
      <c r="O234" t="s">
        <v>69</v>
      </c>
      <c r="P234" t="s">
        <v>62</v>
      </c>
      <c r="Q234" t="s">
        <v>64</v>
      </c>
      <c r="R234" t="s">
        <v>69</v>
      </c>
      <c r="S234" t="s">
        <v>62</v>
      </c>
      <c r="T234" t="s">
        <v>64</v>
      </c>
      <c r="U234" t="s">
        <v>69</v>
      </c>
      <c r="V234" t="s">
        <v>62</v>
      </c>
      <c r="W234" t="s">
        <v>64</v>
      </c>
      <c r="X234" t="s">
        <v>69</v>
      </c>
    </row>
    <row r="235" spans="7:24" x14ac:dyDescent="0.15">
      <c r="G235" t="s">
        <v>59</v>
      </c>
      <c r="H235">
        <v>1</v>
      </c>
      <c r="I235" t="s">
        <v>39</v>
      </c>
      <c r="J235" t="s">
        <v>73</v>
      </c>
      <c r="K235" t="s">
        <v>74</v>
      </c>
      <c r="L235" t="s">
        <v>74</v>
      </c>
      <c r="M235" t="s">
        <v>62</v>
      </c>
      <c r="N235" t="s">
        <v>66</v>
      </c>
      <c r="O235" t="s">
        <v>69</v>
      </c>
      <c r="P235" t="s">
        <v>62</v>
      </c>
      <c r="Q235" t="s">
        <v>64</v>
      </c>
      <c r="R235" t="s">
        <v>69</v>
      </c>
      <c r="S235" t="s">
        <v>62</v>
      </c>
      <c r="T235" t="s">
        <v>65</v>
      </c>
      <c r="U235" t="s">
        <v>69</v>
      </c>
      <c r="V235" t="s">
        <v>62</v>
      </c>
      <c r="W235" t="s">
        <v>66</v>
      </c>
      <c r="X235" t="s">
        <v>69</v>
      </c>
    </row>
    <row r="236" spans="7:24" x14ac:dyDescent="0.15">
      <c r="G236" t="s">
        <v>59</v>
      </c>
      <c r="H236">
        <v>1</v>
      </c>
      <c r="I236" t="s">
        <v>40</v>
      </c>
      <c r="J236" t="s">
        <v>73</v>
      </c>
      <c r="K236" t="s">
        <v>72</v>
      </c>
      <c r="L236" t="s">
        <v>74</v>
      </c>
      <c r="M236" t="s">
        <v>62</v>
      </c>
      <c r="N236" t="s">
        <v>64</v>
      </c>
      <c r="O236" t="s">
        <v>69</v>
      </c>
      <c r="P236" t="s">
        <v>62</v>
      </c>
      <c r="Q236" t="s">
        <v>64</v>
      </c>
      <c r="R236" t="s">
        <v>69</v>
      </c>
      <c r="S236" t="s">
        <v>62</v>
      </c>
      <c r="T236" t="s">
        <v>64</v>
      </c>
      <c r="U236" t="s">
        <v>69</v>
      </c>
      <c r="V236" t="s">
        <v>62</v>
      </c>
      <c r="W236" t="s">
        <v>64</v>
      </c>
      <c r="X236" t="s">
        <v>69</v>
      </c>
    </row>
    <row r="237" spans="7:24" x14ac:dyDescent="0.15">
      <c r="G237" t="s">
        <v>59</v>
      </c>
      <c r="H237">
        <v>1</v>
      </c>
      <c r="I237" t="s">
        <v>42</v>
      </c>
      <c r="J237" t="s">
        <v>73</v>
      </c>
      <c r="K237" t="s">
        <v>72</v>
      </c>
      <c r="L237" t="s">
        <v>74</v>
      </c>
      <c r="M237" t="s">
        <v>62</v>
      </c>
      <c r="N237" t="s">
        <v>64</v>
      </c>
      <c r="O237" t="s">
        <v>69</v>
      </c>
      <c r="P237" t="s">
        <v>62</v>
      </c>
      <c r="Q237" t="s">
        <v>64</v>
      </c>
      <c r="R237" t="s">
        <v>69</v>
      </c>
      <c r="S237" t="s">
        <v>62</v>
      </c>
      <c r="T237" t="s">
        <v>64</v>
      </c>
      <c r="U237" t="s">
        <v>69</v>
      </c>
      <c r="V237" t="s">
        <v>62</v>
      </c>
      <c r="W237" t="s">
        <v>64</v>
      </c>
      <c r="X237" t="s">
        <v>69</v>
      </c>
    </row>
    <row r="238" spans="7:24" x14ac:dyDescent="0.15">
      <c r="G238" t="s">
        <v>59</v>
      </c>
      <c r="H238">
        <v>1</v>
      </c>
      <c r="I238" t="s">
        <v>43</v>
      </c>
      <c r="J238" t="s">
        <v>73</v>
      </c>
      <c r="K238" t="s">
        <v>72</v>
      </c>
      <c r="L238" t="s">
        <v>74</v>
      </c>
      <c r="M238" t="s">
        <v>62</v>
      </c>
      <c r="N238" t="s">
        <v>64</v>
      </c>
      <c r="O238" t="s">
        <v>69</v>
      </c>
      <c r="P238" t="s">
        <v>62</v>
      </c>
      <c r="Q238" t="s">
        <v>64</v>
      </c>
      <c r="R238" t="s">
        <v>69</v>
      </c>
      <c r="S238" t="s">
        <v>62</v>
      </c>
      <c r="T238" t="s">
        <v>64</v>
      </c>
      <c r="U238" t="s">
        <v>69</v>
      </c>
      <c r="V238" t="s">
        <v>61</v>
      </c>
      <c r="W238" t="s">
        <v>64</v>
      </c>
      <c r="X238" t="s">
        <v>69</v>
      </c>
    </row>
    <row r="239" spans="7:24" x14ac:dyDescent="0.15">
      <c r="G239" t="s">
        <v>59</v>
      </c>
      <c r="H239">
        <v>1</v>
      </c>
      <c r="I239" t="s">
        <v>44</v>
      </c>
      <c r="J239" t="s">
        <v>73</v>
      </c>
      <c r="K239" t="s">
        <v>72</v>
      </c>
      <c r="L239" t="s">
        <v>74</v>
      </c>
      <c r="M239" t="s">
        <v>62</v>
      </c>
      <c r="N239" t="s">
        <v>64</v>
      </c>
      <c r="O239" t="s">
        <v>69</v>
      </c>
      <c r="P239" t="s">
        <v>62</v>
      </c>
      <c r="Q239" t="s">
        <v>64</v>
      </c>
      <c r="R239" t="s">
        <v>69</v>
      </c>
      <c r="S239" t="s">
        <v>62</v>
      </c>
      <c r="T239" t="s">
        <v>64</v>
      </c>
      <c r="U239" t="s">
        <v>69</v>
      </c>
      <c r="V239" t="s">
        <v>62</v>
      </c>
      <c r="W239" t="s">
        <v>64</v>
      </c>
      <c r="X239" t="s">
        <v>69</v>
      </c>
    </row>
    <row r="240" spans="7:24" x14ac:dyDescent="0.15">
      <c r="G240" t="s">
        <v>59</v>
      </c>
      <c r="H240">
        <v>1</v>
      </c>
      <c r="I240" t="s">
        <v>45</v>
      </c>
      <c r="J240" t="s">
        <v>71</v>
      </c>
      <c r="K240" t="s">
        <v>74</v>
      </c>
      <c r="L240" t="s">
        <v>71</v>
      </c>
      <c r="M240" t="s">
        <v>62</v>
      </c>
      <c r="N240" t="s">
        <v>64</v>
      </c>
      <c r="O240" t="s">
        <v>69</v>
      </c>
      <c r="P240" t="s">
        <v>61</v>
      </c>
      <c r="Q240" t="s">
        <v>64</v>
      </c>
      <c r="R240" t="s">
        <v>69</v>
      </c>
      <c r="S240" t="s">
        <v>62</v>
      </c>
      <c r="T240" t="s">
        <v>64</v>
      </c>
      <c r="U240" t="s">
        <v>69</v>
      </c>
      <c r="V240" t="s">
        <v>62</v>
      </c>
      <c r="W240" t="s">
        <v>64</v>
      </c>
      <c r="X240" t="s">
        <v>69</v>
      </c>
    </row>
    <row r="241" spans="7:24" x14ac:dyDescent="0.15">
      <c r="G241" t="s">
        <v>59</v>
      </c>
      <c r="H241">
        <v>1</v>
      </c>
      <c r="I241" t="s">
        <v>48</v>
      </c>
      <c r="J241" t="s">
        <v>73</v>
      </c>
      <c r="K241" t="s">
        <v>72</v>
      </c>
      <c r="L241" t="s">
        <v>74</v>
      </c>
      <c r="M241" t="s">
        <v>62</v>
      </c>
      <c r="N241" t="s">
        <v>64</v>
      </c>
      <c r="O241" t="s">
        <v>69</v>
      </c>
      <c r="P241" t="s">
        <v>62</v>
      </c>
      <c r="Q241" t="s">
        <v>64</v>
      </c>
      <c r="R241" t="s">
        <v>69</v>
      </c>
      <c r="S241" t="s">
        <v>62</v>
      </c>
      <c r="T241" t="s">
        <v>64</v>
      </c>
      <c r="U241" t="s">
        <v>69</v>
      </c>
      <c r="V241" t="s">
        <v>62</v>
      </c>
      <c r="W241" t="s">
        <v>64</v>
      </c>
      <c r="X241" t="s">
        <v>69</v>
      </c>
    </row>
    <row r="242" spans="7:24" x14ac:dyDescent="0.15">
      <c r="G242" t="s">
        <v>59</v>
      </c>
      <c r="H242">
        <v>1</v>
      </c>
      <c r="I242" t="s">
        <v>49</v>
      </c>
      <c r="J242" t="s">
        <v>74</v>
      </c>
      <c r="K242" t="s">
        <v>74</v>
      </c>
      <c r="L242" t="s">
        <v>74</v>
      </c>
      <c r="M242" t="s">
        <v>60</v>
      </c>
      <c r="N242" t="s">
        <v>64</v>
      </c>
      <c r="O242" t="s">
        <v>67</v>
      </c>
      <c r="P242" t="s">
        <v>61</v>
      </c>
      <c r="Q242" t="s">
        <v>64</v>
      </c>
      <c r="R242" t="s">
        <v>68</v>
      </c>
      <c r="S242" t="s">
        <v>61</v>
      </c>
      <c r="T242" t="s">
        <v>64</v>
      </c>
      <c r="U242" t="s">
        <v>68</v>
      </c>
      <c r="V242" t="s">
        <v>61</v>
      </c>
      <c r="W242" t="s">
        <v>65</v>
      </c>
      <c r="X242" t="s">
        <v>68</v>
      </c>
    </row>
    <row r="243" spans="7:24" x14ac:dyDescent="0.15">
      <c r="G243" t="s">
        <v>59</v>
      </c>
      <c r="H243">
        <v>1</v>
      </c>
      <c r="I243" t="s">
        <v>51</v>
      </c>
      <c r="J243" t="s">
        <v>74</v>
      </c>
      <c r="K243" t="s">
        <v>72</v>
      </c>
      <c r="L243" t="s">
        <v>74</v>
      </c>
      <c r="M243" t="s">
        <v>60</v>
      </c>
      <c r="N243" t="s">
        <v>64</v>
      </c>
      <c r="O243" t="s">
        <v>67</v>
      </c>
      <c r="P243" t="s">
        <v>60</v>
      </c>
      <c r="Q243" t="s">
        <v>64</v>
      </c>
      <c r="R243" t="s">
        <v>67</v>
      </c>
      <c r="S243" t="s">
        <v>60</v>
      </c>
      <c r="T243" t="s">
        <v>64</v>
      </c>
      <c r="U243" t="s">
        <v>67</v>
      </c>
      <c r="V243" t="s">
        <v>61</v>
      </c>
      <c r="W243" t="s">
        <v>64</v>
      </c>
      <c r="X243" t="s">
        <v>68</v>
      </c>
    </row>
    <row r="244" spans="7:24" x14ac:dyDescent="0.15">
      <c r="G244" t="s">
        <v>59</v>
      </c>
      <c r="H244">
        <v>1</v>
      </c>
      <c r="I244" t="s">
        <v>52</v>
      </c>
      <c r="J244" t="s">
        <v>73</v>
      </c>
      <c r="K244" t="s">
        <v>72</v>
      </c>
      <c r="L244" t="s">
        <v>74</v>
      </c>
      <c r="M244" t="s">
        <v>62</v>
      </c>
      <c r="N244" t="s">
        <v>64</v>
      </c>
      <c r="O244" t="s">
        <v>69</v>
      </c>
      <c r="P244" t="s">
        <v>63</v>
      </c>
      <c r="Q244" t="s">
        <v>64</v>
      </c>
      <c r="R244" t="s">
        <v>67</v>
      </c>
      <c r="S244" t="s">
        <v>62</v>
      </c>
      <c r="T244" t="s">
        <v>64</v>
      </c>
      <c r="U244" t="s">
        <v>69</v>
      </c>
      <c r="V244" t="s">
        <v>60</v>
      </c>
      <c r="W244" t="s">
        <v>64</v>
      </c>
      <c r="X244" t="s">
        <v>67</v>
      </c>
    </row>
    <row r="245" spans="7:24" x14ac:dyDescent="0.15">
      <c r="G245" t="s">
        <v>59</v>
      </c>
      <c r="H245">
        <v>1</v>
      </c>
      <c r="I245" t="s">
        <v>53</v>
      </c>
      <c r="J245" t="s">
        <v>73</v>
      </c>
      <c r="K245" t="s">
        <v>72</v>
      </c>
      <c r="L245" t="s">
        <v>74</v>
      </c>
      <c r="M245" t="s">
        <v>62</v>
      </c>
      <c r="N245" t="s">
        <v>64</v>
      </c>
      <c r="O245" t="s">
        <v>69</v>
      </c>
      <c r="P245" t="s">
        <v>62</v>
      </c>
      <c r="Q245" t="s">
        <v>64</v>
      </c>
      <c r="R245" t="s">
        <v>69</v>
      </c>
      <c r="S245" t="s">
        <v>62</v>
      </c>
      <c r="T245" t="s">
        <v>64</v>
      </c>
      <c r="U245" t="s">
        <v>69</v>
      </c>
      <c r="V245" t="s">
        <v>62</v>
      </c>
      <c r="W245" t="s">
        <v>64</v>
      </c>
      <c r="X245" t="s">
        <v>69</v>
      </c>
    </row>
    <row r="246" spans="7:24" x14ac:dyDescent="0.15">
      <c r="G246" t="s">
        <v>59</v>
      </c>
      <c r="H246">
        <v>1</v>
      </c>
      <c r="I246" t="s">
        <v>54</v>
      </c>
      <c r="J246" t="s">
        <v>74</v>
      </c>
      <c r="K246" t="s">
        <v>72</v>
      </c>
      <c r="L246" t="s">
        <v>74</v>
      </c>
      <c r="M246" t="s">
        <v>62</v>
      </c>
      <c r="N246" t="s">
        <v>64</v>
      </c>
      <c r="O246" t="s">
        <v>69</v>
      </c>
      <c r="P246" t="s">
        <v>61</v>
      </c>
      <c r="Q246" t="s">
        <v>64</v>
      </c>
      <c r="R246" t="s">
        <v>68</v>
      </c>
      <c r="S246" t="s">
        <v>61</v>
      </c>
      <c r="T246" t="s">
        <v>64</v>
      </c>
      <c r="U246" t="s">
        <v>68</v>
      </c>
      <c r="V246" t="s">
        <v>61</v>
      </c>
      <c r="W246" t="s">
        <v>64</v>
      </c>
      <c r="X246" t="s">
        <v>69</v>
      </c>
    </row>
    <row r="247" spans="7:24" x14ac:dyDescent="0.15">
      <c r="G247" t="s">
        <v>59</v>
      </c>
      <c r="H247">
        <v>1</v>
      </c>
      <c r="I247" t="s">
        <v>55</v>
      </c>
      <c r="J247" t="s">
        <v>74</v>
      </c>
      <c r="K247" t="s">
        <v>72</v>
      </c>
      <c r="L247" t="s">
        <v>74</v>
      </c>
      <c r="M247" t="s">
        <v>62</v>
      </c>
      <c r="N247" t="s">
        <v>64</v>
      </c>
      <c r="O247" t="s">
        <v>69</v>
      </c>
      <c r="P247" t="s">
        <v>62</v>
      </c>
      <c r="Q247" t="s">
        <v>64</v>
      </c>
      <c r="R247" t="s">
        <v>69</v>
      </c>
      <c r="S247" t="s">
        <v>62</v>
      </c>
      <c r="T247" t="s">
        <v>64</v>
      </c>
      <c r="U247" t="s">
        <v>69</v>
      </c>
      <c r="V247" t="s">
        <v>62</v>
      </c>
      <c r="W247" t="s">
        <v>64</v>
      </c>
      <c r="X247" t="s">
        <v>69</v>
      </c>
    </row>
    <row r="248" spans="7:24" x14ac:dyDescent="0.15">
      <c r="G248" t="s">
        <v>59</v>
      </c>
      <c r="H248">
        <v>1</v>
      </c>
      <c r="I248" t="s">
        <v>56</v>
      </c>
      <c r="J248" t="s">
        <v>73</v>
      </c>
      <c r="K248" t="s">
        <v>72</v>
      </c>
      <c r="L248" t="s">
        <v>74</v>
      </c>
      <c r="M248" t="s">
        <v>62</v>
      </c>
      <c r="N248" t="s">
        <v>64</v>
      </c>
      <c r="O248" t="s">
        <v>69</v>
      </c>
      <c r="P248" t="s">
        <v>62</v>
      </c>
      <c r="Q248" t="s">
        <v>64</v>
      </c>
      <c r="R248" t="s">
        <v>69</v>
      </c>
      <c r="S248" t="s">
        <v>63</v>
      </c>
      <c r="T248" t="s">
        <v>64</v>
      </c>
      <c r="U248" t="s">
        <v>68</v>
      </c>
      <c r="V248" t="s">
        <v>62</v>
      </c>
      <c r="W248" t="s">
        <v>64</v>
      </c>
      <c r="X248" t="s">
        <v>69</v>
      </c>
    </row>
    <row r="249" spans="7:24" x14ac:dyDescent="0.15">
      <c r="G249" t="s">
        <v>70</v>
      </c>
      <c r="H249">
        <v>1</v>
      </c>
      <c r="I249" t="s">
        <v>7</v>
      </c>
      <c r="J249" t="s">
        <v>73</v>
      </c>
      <c r="K249" t="s">
        <v>74</v>
      </c>
      <c r="L249" t="s">
        <v>74</v>
      </c>
      <c r="M249" t="s">
        <v>63</v>
      </c>
      <c r="N249" t="s">
        <v>64</v>
      </c>
      <c r="O249" t="s">
        <v>68</v>
      </c>
      <c r="P249" t="s">
        <v>62</v>
      </c>
      <c r="Q249" t="s">
        <v>64</v>
      </c>
      <c r="R249" t="s">
        <v>69</v>
      </c>
      <c r="S249" t="s">
        <v>63</v>
      </c>
      <c r="T249" t="s">
        <v>65</v>
      </c>
      <c r="U249" t="s">
        <v>68</v>
      </c>
      <c r="V249" t="s">
        <v>62</v>
      </c>
      <c r="W249" t="s">
        <v>64</v>
      </c>
      <c r="X249" t="s">
        <v>69</v>
      </c>
    </row>
    <row r="250" spans="7:24" x14ac:dyDescent="0.15">
      <c r="G250" t="s">
        <v>70</v>
      </c>
      <c r="H250">
        <v>1</v>
      </c>
      <c r="I250" t="s">
        <v>8</v>
      </c>
      <c r="J250" t="s">
        <v>71</v>
      </c>
      <c r="K250" t="s">
        <v>74</v>
      </c>
      <c r="L250" t="s">
        <v>71</v>
      </c>
      <c r="M250" t="s">
        <v>62</v>
      </c>
      <c r="N250" t="s">
        <v>66</v>
      </c>
      <c r="O250" t="s">
        <v>69</v>
      </c>
      <c r="P250" t="s">
        <v>62</v>
      </c>
      <c r="Q250" t="s">
        <v>65</v>
      </c>
      <c r="R250" t="s">
        <v>69</v>
      </c>
      <c r="S250" t="s">
        <v>62</v>
      </c>
      <c r="T250" t="s">
        <v>65</v>
      </c>
      <c r="U250" t="s">
        <v>69</v>
      </c>
      <c r="V250" t="s">
        <v>62</v>
      </c>
      <c r="W250" t="s">
        <v>65</v>
      </c>
      <c r="X250" t="s">
        <v>69</v>
      </c>
    </row>
    <row r="251" spans="7:24" x14ac:dyDescent="0.15">
      <c r="G251" t="s">
        <v>70</v>
      </c>
      <c r="H251">
        <v>1</v>
      </c>
      <c r="I251" t="s">
        <v>9</v>
      </c>
      <c r="J251" t="s">
        <v>73</v>
      </c>
      <c r="K251" t="s">
        <v>72</v>
      </c>
      <c r="L251" t="s">
        <v>74</v>
      </c>
      <c r="M251" t="s">
        <v>63</v>
      </c>
      <c r="N251" t="s">
        <v>66</v>
      </c>
      <c r="O251" t="s">
        <v>68</v>
      </c>
      <c r="P251" t="s">
        <v>62</v>
      </c>
      <c r="Q251" t="s">
        <v>64</v>
      </c>
      <c r="R251" t="s">
        <v>69</v>
      </c>
      <c r="S251" t="s">
        <v>61</v>
      </c>
      <c r="T251" t="s">
        <v>64</v>
      </c>
      <c r="U251" t="s">
        <v>68</v>
      </c>
      <c r="V251" t="s">
        <v>61</v>
      </c>
      <c r="W251" t="s">
        <v>76</v>
      </c>
      <c r="X251" t="s">
        <v>78</v>
      </c>
    </row>
    <row r="252" spans="7:24" x14ac:dyDescent="0.15">
      <c r="G252" t="s">
        <v>70</v>
      </c>
      <c r="H252">
        <v>1</v>
      </c>
      <c r="I252" t="s">
        <v>10</v>
      </c>
      <c r="J252" t="s">
        <v>71</v>
      </c>
      <c r="K252" t="s">
        <v>71</v>
      </c>
      <c r="L252" t="s">
        <v>71</v>
      </c>
      <c r="M252" t="s">
        <v>63</v>
      </c>
      <c r="N252" t="s">
        <v>64</v>
      </c>
      <c r="O252" t="s">
        <v>68</v>
      </c>
      <c r="P252" t="s">
        <v>62</v>
      </c>
      <c r="Q252" t="s">
        <v>65</v>
      </c>
      <c r="R252" t="s">
        <v>69</v>
      </c>
      <c r="S252" t="s">
        <v>61</v>
      </c>
      <c r="T252" t="s">
        <v>65</v>
      </c>
      <c r="U252" t="s">
        <v>68</v>
      </c>
      <c r="V252" t="s">
        <v>62</v>
      </c>
      <c r="W252" t="s">
        <v>65</v>
      </c>
      <c r="X252" t="s">
        <v>69</v>
      </c>
    </row>
    <row r="253" spans="7:24" x14ac:dyDescent="0.15">
      <c r="G253" t="s">
        <v>70</v>
      </c>
      <c r="H253">
        <v>1</v>
      </c>
      <c r="I253" t="s">
        <v>11</v>
      </c>
      <c r="J253" t="s">
        <v>72</v>
      </c>
      <c r="K253" t="s">
        <v>74</v>
      </c>
      <c r="L253" t="s">
        <v>74</v>
      </c>
      <c r="M253" t="s">
        <v>60</v>
      </c>
      <c r="N253" t="s">
        <v>66</v>
      </c>
      <c r="O253" t="s">
        <v>68</v>
      </c>
      <c r="P253" t="s">
        <v>60</v>
      </c>
      <c r="Q253" t="s">
        <v>65</v>
      </c>
      <c r="R253" t="s">
        <v>68</v>
      </c>
      <c r="S253" t="s">
        <v>60</v>
      </c>
      <c r="T253" t="s">
        <v>65</v>
      </c>
      <c r="U253" t="s">
        <v>68</v>
      </c>
      <c r="V253" t="s">
        <v>60</v>
      </c>
      <c r="W253" t="s">
        <v>65</v>
      </c>
      <c r="X253" t="s">
        <v>68</v>
      </c>
    </row>
    <row r="254" spans="7:24" x14ac:dyDescent="0.15">
      <c r="G254" t="s">
        <v>70</v>
      </c>
      <c r="H254">
        <v>1</v>
      </c>
      <c r="I254" t="s">
        <v>12</v>
      </c>
      <c r="J254" t="s">
        <v>73</v>
      </c>
      <c r="K254" t="s">
        <v>72</v>
      </c>
      <c r="L254" t="s">
        <v>74</v>
      </c>
      <c r="M254" t="s">
        <v>62</v>
      </c>
      <c r="N254" t="s">
        <v>64</v>
      </c>
      <c r="O254" t="s">
        <v>69</v>
      </c>
      <c r="P254" t="s">
        <v>63</v>
      </c>
      <c r="Q254" t="s">
        <v>64</v>
      </c>
      <c r="R254" t="s">
        <v>68</v>
      </c>
      <c r="S254" t="s">
        <v>61</v>
      </c>
      <c r="T254" t="s">
        <v>64</v>
      </c>
      <c r="U254" t="s">
        <v>68</v>
      </c>
      <c r="V254" t="s">
        <v>75</v>
      </c>
      <c r="W254" t="s">
        <v>76</v>
      </c>
      <c r="X254" t="s">
        <v>78</v>
      </c>
    </row>
    <row r="255" spans="7:24" x14ac:dyDescent="0.15">
      <c r="G255" t="s">
        <v>70</v>
      </c>
      <c r="H255">
        <v>1</v>
      </c>
      <c r="I255" t="s">
        <v>13</v>
      </c>
      <c r="J255" t="s">
        <v>73</v>
      </c>
      <c r="K255" t="s">
        <v>72</v>
      </c>
      <c r="L255" t="s">
        <v>74</v>
      </c>
      <c r="M255" t="s">
        <v>63</v>
      </c>
      <c r="N255" t="s">
        <v>66</v>
      </c>
      <c r="O255" t="s">
        <v>68</v>
      </c>
      <c r="P255" t="s">
        <v>62</v>
      </c>
      <c r="Q255" t="s">
        <v>64</v>
      </c>
      <c r="R255" t="s">
        <v>69</v>
      </c>
      <c r="S255" t="s">
        <v>62</v>
      </c>
      <c r="T255" t="s">
        <v>64</v>
      </c>
      <c r="U255" t="s">
        <v>69</v>
      </c>
      <c r="V255" t="s">
        <v>61</v>
      </c>
      <c r="W255" t="s">
        <v>64</v>
      </c>
      <c r="X255" t="s">
        <v>69</v>
      </c>
    </row>
    <row r="256" spans="7:24" x14ac:dyDescent="0.15">
      <c r="G256" t="s">
        <v>70</v>
      </c>
      <c r="H256">
        <v>1</v>
      </c>
      <c r="I256" t="s">
        <v>14</v>
      </c>
      <c r="J256" t="s">
        <v>73</v>
      </c>
      <c r="K256" t="s">
        <v>74</v>
      </c>
      <c r="L256" t="s">
        <v>74</v>
      </c>
      <c r="M256" t="s">
        <v>63</v>
      </c>
      <c r="N256" t="s">
        <v>66</v>
      </c>
      <c r="O256" t="s">
        <v>68</v>
      </c>
      <c r="P256" t="s">
        <v>62</v>
      </c>
      <c r="Q256" t="s">
        <v>65</v>
      </c>
      <c r="R256" t="s">
        <v>69</v>
      </c>
      <c r="S256" t="s">
        <v>62</v>
      </c>
      <c r="T256" t="s">
        <v>65</v>
      </c>
      <c r="U256" t="s">
        <v>69</v>
      </c>
      <c r="V256" t="s">
        <v>62</v>
      </c>
      <c r="W256" t="s">
        <v>65</v>
      </c>
      <c r="X256" t="s">
        <v>69</v>
      </c>
    </row>
    <row r="257" spans="7:24" x14ac:dyDescent="0.15">
      <c r="G257" t="s">
        <v>70</v>
      </c>
      <c r="H257">
        <v>1</v>
      </c>
      <c r="I257" t="s">
        <v>15</v>
      </c>
      <c r="J257" t="s">
        <v>74</v>
      </c>
      <c r="K257" t="s">
        <v>72</v>
      </c>
      <c r="L257" t="s">
        <v>74</v>
      </c>
      <c r="M257" t="s">
        <v>61</v>
      </c>
      <c r="N257" t="s">
        <v>66</v>
      </c>
      <c r="O257" t="s">
        <v>68</v>
      </c>
      <c r="P257" t="s">
        <v>62</v>
      </c>
      <c r="Q257" t="s">
        <v>64</v>
      </c>
      <c r="R257" t="s">
        <v>69</v>
      </c>
      <c r="S257" t="s">
        <v>61</v>
      </c>
      <c r="T257" t="s">
        <v>64</v>
      </c>
      <c r="U257" t="s">
        <v>68</v>
      </c>
      <c r="V257" t="s">
        <v>61</v>
      </c>
      <c r="W257" t="s">
        <v>65</v>
      </c>
      <c r="X257" t="s">
        <v>69</v>
      </c>
    </row>
    <row r="258" spans="7:24" x14ac:dyDescent="0.15">
      <c r="G258" t="s">
        <v>70</v>
      </c>
      <c r="H258">
        <v>1</v>
      </c>
      <c r="I258" t="s">
        <v>16</v>
      </c>
      <c r="J258" t="s">
        <v>71</v>
      </c>
      <c r="K258" t="s">
        <v>71</v>
      </c>
      <c r="L258" t="s">
        <v>71</v>
      </c>
      <c r="M258" t="s">
        <v>63</v>
      </c>
      <c r="N258" t="s">
        <v>66</v>
      </c>
      <c r="O258" t="s">
        <v>68</v>
      </c>
      <c r="P258" t="s">
        <v>62</v>
      </c>
      <c r="Q258" t="s">
        <v>65</v>
      </c>
      <c r="R258" t="s">
        <v>69</v>
      </c>
      <c r="S258" t="s">
        <v>62</v>
      </c>
      <c r="T258" t="s">
        <v>65</v>
      </c>
      <c r="U258" t="s">
        <v>69</v>
      </c>
      <c r="V258" t="s">
        <v>62</v>
      </c>
      <c r="W258" t="s">
        <v>65</v>
      </c>
      <c r="X258" t="s">
        <v>69</v>
      </c>
    </row>
    <row r="259" spans="7:24" x14ac:dyDescent="0.15">
      <c r="G259" t="s">
        <v>70</v>
      </c>
      <c r="H259">
        <v>1</v>
      </c>
      <c r="I259" t="s">
        <v>17</v>
      </c>
      <c r="J259" t="s">
        <v>71</v>
      </c>
      <c r="K259" t="s">
        <v>71</v>
      </c>
      <c r="L259" t="s">
        <v>71</v>
      </c>
      <c r="M259" t="s">
        <v>63</v>
      </c>
      <c r="N259" t="s">
        <v>66</v>
      </c>
      <c r="O259" t="s">
        <v>69</v>
      </c>
      <c r="P259" t="s">
        <v>62</v>
      </c>
      <c r="Q259" t="s">
        <v>65</v>
      </c>
      <c r="R259" t="s">
        <v>69</v>
      </c>
      <c r="S259" t="s">
        <v>62</v>
      </c>
      <c r="T259" t="s">
        <v>65</v>
      </c>
      <c r="U259" t="s">
        <v>69</v>
      </c>
      <c r="V259" t="s">
        <v>62</v>
      </c>
      <c r="W259" t="s">
        <v>65</v>
      </c>
      <c r="X259" t="s">
        <v>69</v>
      </c>
    </row>
    <row r="260" spans="7:24" x14ac:dyDescent="0.15">
      <c r="G260" t="s">
        <v>70</v>
      </c>
      <c r="H260">
        <v>1</v>
      </c>
      <c r="I260" t="s">
        <v>18</v>
      </c>
      <c r="J260" t="s">
        <v>72</v>
      </c>
      <c r="K260" t="s">
        <v>74</v>
      </c>
      <c r="L260" t="s">
        <v>74</v>
      </c>
      <c r="M260" t="s">
        <v>60</v>
      </c>
      <c r="N260" t="s">
        <v>66</v>
      </c>
      <c r="O260" t="s">
        <v>68</v>
      </c>
      <c r="P260" t="s">
        <v>62</v>
      </c>
      <c r="Q260" t="s">
        <v>65</v>
      </c>
      <c r="R260" t="s">
        <v>69</v>
      </c>
      <c r="S260" t="s">
        <v>60</v>
      </c>
      <c r="T260" t="s">
        <v>65</v>
      </c>
      <c r="U260" t="s">
        <v>67</v>
      </c>
      <c r="V260" t="s">
        <v>60</v>
      </c>
      <c r="W260" t="s">
        <v>65</v>
      </c>
      <c r="X260" t="s">
        <v>68</v>
      </c>
    </row>
    <row r="261" spans="7:24" x14ac:dyDescent="0.15">
      <c r="G261" t="s">
        <v>70</v>
      </c>
      <c r="H261">
        <v>1</v>
      </c>
      <c r="I261" t="s">
        <v>19</v>
      </c>
      <c r="J261" t="s">
        <v>71</v>
      </c>
      <c r="K261" t="s">
        <v>74</v>
      </c>
      <c r="L261" t="s">
        <v>71</v>
      </c>
      <c r="M261" t="s">
        <v>63</v>
      </c>
      <c r="N261" t="s">
        <v>66</v>
      </c>
      <c r="O261" t="s">
        <v>68</v>
      </c>
      <c r="P261" t="s">
        <v>62</v>
      </c>
      <c r="Q261" t="s">
        <v>65</v>
      </c>
      <c r="R261" t="s">
        <v>69</v>
      </c>
      <c r="S261" t="s">
        <v>62</v>
      </c>
      <c r="T261" t="s">
        <v>64</v>
      </c>
      <c r="U261" t="s">
        <v>69</v>
      </c>
      <c r="V261" t="s">
        <v>62</v>
      </c>
      <c r="W261" t="s">
        <v>65</v>
      </c>
      <c r="X261" t="s">
        <v>69</v>
      </c>
    </row>
    <row r="262" spans="7:24" x14ac:dyDescent="0.15">
      <c r="G262" t="s">
        <v>70</v>
      </c>
      <c r="H262">
        <v>1</v>
      </c>
      <c r="I262" t="s">
        <v>20</v>
      </c>
      <c r="J262" t="s">
        <v>71</v>
      </c>
      <c r="K262" t="s">
        <v>74</v>
      </c>
      <c r="L262" t="s">
        <v>71</v>
      </c>
      <c r="M262" t="s">
        <v>62</v>
      </c>
      <c r="N262" t="s">
        <v>66</v>
      </c>
      <c r="O262" t="s">
        <v>69</v>
      </c>
      <c r="P262" t="s">
        <v>62</v>
      </c>
      <c r="Q262" t="s">
        <v>65</v>
      </c>
      <c r="R262" t="s">
        <v>69</v>
      </c>
      <c r="S262" t="s">
        <v>63</v>
      </c>
      <c r="T262" t="s">
        <v>65</v>
      </c>
      <c r="U262" t="s">
        <v>69</v>
      </c>
      <c r="V262" t="s">
        <v>62</v>
      </c>
      <c r="W262" t="s">
        <v>65</v>
      </c>
      <c r="X262" t="s">
        <v>69</v>
      </c>
    </row>
    <row r="263" spans="7:24" x14ac:dyDescent="0.15">
      <c r="G263" t="s">
        <v>70</v>
      </c>
      <c r="H263">
        <v>1</v>
      </c>
      <c r="I263" t="s">
        <v>21</v>
      </c>
      <c r="J263" t="s">
        <v>73</v>
      </c>
      <c r="K263" t="s">
        <v>72</v>
      </c>
      <c r="L263" t="s">
        <v>74</v>
      </c>
      <c r="M263" t="s">
        <v>63</v>
      </c>
      <c r="N263" t="s">
        <v>64</v>
      </c>
      <c r="O263" t="s">
        <v>68</v>
      </c>
      <c r="P263" t="s">
        <v>62</v>
      </c>
      <c r="Q263" t="s">
        <v>64</v>
      </c>
      <c r="R263" t="s">
        <v>69</v>
      </c>
      <c r="S263" t="s">
        <v>61</v>
      </c>
      <c r="T263" t="s">
        <v>64</v>
      </c>
      <c r="U263" t="s">
        <v>68</v>
      </c>
      <c r="V263" t="s">
        <v>62</v>
      </c>
      <c r="W263" t="s">
        <v>64</v>
      </c>
      <c r="X263" t="s">
        <v>69</v>
      </c>
    </row>
    <row r="264" spans="7:24" x14ac:dyDescent="0.15">
      <c r="G264" t="s">
        <v>70</v>
      </c>
      <c r="H264">
        <v>1</v>
      </c>
      <c r="I264" t="s">
        <v>22</v>
      </c>
      <c r="J264" t="s">
        <v>71</v>
      </c>
      <c r="K264" t="s">
        <v>71</v>
      </c>
      <c r="L264" t="s">
        <v>71</v>
      </c>
      <c r="M264" t="s">
        <v>62</v>
      </c>
      <c r="N264" t="s">
        <v>64</v>
      </c>
      <c r="O264" t="s">
        <v>69</v>
      </c>
      <c r="P264" t="s">
        <v>62</v>
      </c>
      <c r="Q264" t="s">
        <v>65</v>
      </c>
      <c r="R264" t="s">
        <v>69</v>
      </c>
      <c r="S264" t="s">
        <v>62</v>
      </c>
      <c r="T264" t="s">
        <v>65</v>
      </c>
      <c r="U264" t="s">
        <v>69</v>
      </c>
      <c r="V264" t="s">
        <v>62</v>
      </c>
      <c r="W264" t="s">
        <v>65</v>
      </c>
      <c r="X264" t="s">
        <v>69</v>
      </c>
    </row>
    <row r="265" spans="7:24" x14ac:dyDescent="0.15">
      <c r="G265" t="s">
        <v>70</v>
      </c>
      <c r="H265">
        <v>1</v>
      </c>
      <c r="I265" t="s">
        <v>23</v>
      </c>
      <c r="J265" t="s">
        <v>71</v>
      </c>
      <c r="K265" t="s">
        <v>72</v>
      </c>
      <c r="L265" t="s">
        <v>71</v>
      </c>
      <c r="M265" t="s">
        <v>62</v>
      </c>
      <c r="N265" t="s">
        <v>66</v>
      </c>
      <c r="O265" t="s">
        <v>69</v>
      </c>
      <c r="P265" t="s">
        <v>62</v>
      </c>
      <c r="Q265" t="s">
        <v>64</v>
      </c>
      <c r="R265" t="s">
        <v>69</v>
      </c>
      <c r="S265" t="s">
        <v>62</v>
      </c>
      <c r="T265" t="s">
        <v>64</v>
      </c>
      <c r="U265" t="s">
        <v>69</v>
      </c>
      <c r="V265" t="s">
        <v>62</v>
      </c>
      <c r="W265" t="s">
        <v>64</v>
      </c>
      <c r="X265" t="s">
        <v>69</v>
      </c>
    </row>
    <row r="266" spans="7:24" x14ac:dyDescent="0.15">
      <c r="G266" t="s">
        <v>70</v>
      </c>
      <c r="H266">
        <v>1</v>
      </c>
      <c r="I266" t="s">
        <v>24</v>
      </c>
      <c r="J266" t="s">
        <v>71</v>
      </c>
      <c r="K266" t="s">
        <v>71</v>
      </c>
      <c r="L266" t="s">
        <v>71</v>
      </c>
      <c r="M266" t="s">
        <v>62</v>
      </c>
      <c r="N266" t="s">
        <v>66</v>
      </c>
      <c r="O266" t="s">
        <v>69</v>
      </c>
      <c r="P266" t="s">
        <v>62</v>
      </c>
      <c r="Q266" t="s">
        <v>65</v>
      </c>
      <c r="R266" t="s">
        <v>69</v>
      </c>
      <c r="S266" t="s">
        <v>62</v>
      </c>
      <c r="T266" t="s">
        <v>65</v>
      </c>
      <c r="U266" t="s">
        <v>69</v>
      </c>
      <c r="V266" t="s">
        <v>62</v>
      </c>
      <c r="W266" t="s">
        <v>65</v>
      </c>
      <c r="X266" t="s">
        <v>69</v>
      </c>
    </row>
    <row r="267" spans="7:24" x14ac:dyDescent="0.15">
      <c r="G267" t="s">
        <v>70</v>
      </c>
      <c r="H267">
        <v>1</v>
      </c>
      <c r="I267" t="s">
        <v>25</v>
      </c>
      <c r="J267" t="s">
        <v>71</v>
      </c>
      <c r="K267" t="s">
        <v>74</v>
      </c>
      <c r="L267" t="s">
        <v>71</v>
      </c>
      <c r="M267" t="s">
        <v>62</v>
      </c>
      <c r="N267" t="s">
        <v>64</v>
      </c>
      <c r="O267" t="s">
        <v>69</v>
      </c>
      <c r="P267" t="s">
        <v>62</v>
      </c>
      <c r="Q267" t="s">
        <v>65</v>
      </c>
      <c r="R267" t="s">
        <v>69</v>
      </c>
      <c r="S267" t="s">
        <v>62</v>
      </c>
      <c r="T267" t="s">
        <v>64</v>
      </c>
      <c r="U267" t="s">
        <v>69</v>
      </c>
      <c r="V267" t="s">
        <v>62</v>
      </c>
      <c r="W267" t="s">
        <v>64</v>
      </c>
      <c r="X267" t="s">
        <v>69</v>
      </c>
    </row>
    <row r="268" spans="7:24" x14ac:dyDescent="0.15">
      <c r="G268" t="s">
        <v>70</v>
      </c>
      <c r="H268">
        <v>1</v>
      </c>
      <c r="I268" t="s">
        <v>26</v>
      </c>
      <c r="J268" t="s">
        <v>73</v>
      </c>
      <c r="K268" t="s">
        <v>74</v>
      </c>
      <c r="L268" t="s">
        <v>74</v>
      </c>
      <c r="M268" t="s">
        <v>62</v>
      </c>
      <c r="N268" t="s">
        <v>66</v>
      </c>
      <c r="O268" t="s">
        <v>69</v>
      </c>
      <c r="P268" t="s">
        <v>62</v>
      </c>
      <c r="Q268" t="s">
        <v>65</v>
      </c>
      <c r="R268" t="s">
        <v>69</v>
      </c>
      <c r="S268" t="s">
        <v>62</v>
      </c>
      <c r="T268" t="s">
        <v>65</v>
      </c>
      <c r="U268" t="s">
        <v>69</v>
      </c>
      <c r="V268" t="s">
        <v>62</v>
      </c>
      <c r="W268" t="s">
        <v>65</v>
      </c>
      <c r="X268" t="s">
        <v>69</v>
      </c>
    </row>
    <row r="269" spans="7:24" x14ac:dyDescent="0.15">
      <c r="G269" t="s">
        <v>70</v>
      </c>
      <c r="H269">
        <v>1</v>
      </c>
      <c r="I269" t="s">
        <v>27</v>
      </c>
      <c r="J269" t="s">
        <v>71</v>
      </c>
      <c r="K269" t="s">
        <v>71</v>
      </c>
      <c r="L269" t="s">
        <v>71</v>
      </c>
      <c r="M269" t="s">
        <v>62</v>
      </c>
      <c r="N269" t="s">
        <v>66</v>
      </c>
      <c r="O269" t="s">
        <v>69</v>
      </c>
      <c r="P269" t="s">
        <v>62</v>
      </c>
      <c r="Q269" t="s">
        <v>65</v>
      </c>
      <c r="R269" t="s">
        <v>69</v>
      </c>
      <c r="S269" t="s">
        <v>62</v>
      </c>
      <c r="T269" t="s">
        <v>65</v>
      </c>
      <c r="U269" t="s">
        <v>69</v>
      </c>
      <c r="V269" t="s">
        <v>62</v>
      </c>
      <c r="W269" t="s">
        <v>65</v>
      </c>
      <c r="X269" t="s">
        <v>69</v>
      </c>
    </row>
    <row r="270" spans="7:24" x14ac:dyDescent="0.15">
      <c r="G270" t="s">
        <v>70</v>
      </c>
      <c r="H270">
        <v>1</v>
      </c>
      <c r="I270" t="s">
        <v>28</v>
      </c>
      <c r="J270" t="s">
        <v>72</v>
      </c>
      <c r="K270" t="s">
        <v>72</v>
      </c>
      <c r="L270" t="s">
        <v>74</v>
      </c>
      <c r="M270" t="s">
        <v>60</v>
      </c>
      <c r="N270" t="s">
        <v>64</v>
      </c>
      <c r="O270" t="s">
        <v>67</v>
      </c>
      <c r="P270" t="s">
        <v>61</v>
      </c>
      <c r="Q270" t="s">
        <v>64</v>
      </c>
      <c r="R270" t="s">
        <v>68</v>
      </c>
      <c r="S270" t="s">
        <v>60</v>
      </c>
      <c r="T270" t="s">
        <v>64</v>
      </c>
      <c r="U270" t="s">
        <v>67</v>
      </c>
      <c r="V270" t="s">
        <v>60</v>
      </c>
      <c r="W270" t="s">
        <v>64</v>
      </c>
      <c r="X270" t="s">
        <v>67</v>
      </c>
    </row>
    <row r="271" spans="7:24" x14ac:dyDescent="0.15">
      <c r="G271" t="s">
        <v>70</v>
      </c>
      <c r="H271">
        <v>1</v>
      </c>
      <c r="I271" t="s">
        <v>29</v>
      </c>
      <c r="J271" t="s">
        <v>72</v>
      </c>
      <c r="K271" t="s">
        <v>74</v>
      </c>
      <c r="L271" t="s">
        <v>74</v>
      </c>
      <c r="M271" t="s">
        <v>60</v>
      </c>
      <c r="N271" t="s">
        <v>66</v>
      </c>
      <c r="O271" t="s">
        <v>68</v>
      </c>
      <c r="P271" t="s">
        <v>60</v>
      </c>
      <c r="Q271" t="s">
        <v>65</v>
      </c>
      <c r="R271" t="s">
        <v>68</v>
      </c>
      <c r="S271" t="s">
        <v>60</v>
      </c>
      <c r="T271" t="s">
        <v>65</v>
      </c>
      <c r="U271" t="s">
        <v>67</v>
      </c>
      <c r="V271" t="s">
        <v>60</v>
      </c>
      <c r="W271" t="s">
        <v>65</v>
      </c>
      <c r="X271" t="s">
        <v>68</v>
      </c>
    </row>
    <row r="272" spans="7:24" x14ac:dyDescent="0.15">
      <c r="G272" t="s">
        <v>70</v>
      </c>
      <c r="H272">
        <v>1</v>
      </c>
      <c r="I272" t="s">
        <v>30</v>
      </c>
      <c r="J272" t="s">
        <v>73</v>
      </c>
      <c r="K272" t="s">
        <v>72</v>
      </c>
      <c r="L272" t="s">
        <v>74</v>
      </c>
      <c r="M272" t="s">
        <v>61</v>
      </c>
      <c r="N272" t="s">
        <v>64</v>
      </c>
      <c r="O272" t="s">
        <v>69</v>
      </c>
      <c r="P272" t="s">
        <v>62</v>
      </c>
      <c r="Q272" t="s">
        <v>64</v>
      </c>
      <c r="R272" t="s">
        <v>79</v>
      </c>
      <c r="S272" t="s">
        <v>61</v>
      </c>
      <c r="T272" t="s">
        <v>64</v>
      </c>
      <c r="U272" t="s">
        <v>68</v>
      </c>
      <c r="V272" t="s">
        <v>62</v>
      </c>
      <c r="W272" t="s">
        <v>64</v>
      </c>
      <c r="X272" t="s">
        <v>69</v>
      </c>
    </row>
    <row r="273" spans="7:24" x14ac:dyDescent="0.15">
      <c r="G273" t="s">
        <v>70</v>
      </c>
      <c r="H273">
        <v>1</v>
      </c>
      <c r="I273" t="s">
        <v>31</v>
      </c>
      <c r="J273" t="s">
        <v>74</v>
      </c>
      <c r="K273" t="s">
        <v>72</v>
      </c>
      <c r="L273" t="s">
        <v>74</v>
      </c>
      <c r="M273" t="s">
        <v>60</v>
      </c>
      <c r="N273" t="s">
        <v>64</v>
      </c>
      <c r="O273" t="s">
        <v>67</v>
      </c>
      <c r="P273" t="s">
        <v>61</v>
      </c>
      <c r="Q273" t="s">
        <v>64</v>
      </c>
      <c r="R273" t="s">
        <v>68</v>
      </c>
      <c r="S273" t="s">
        <v>60</v>
      </c>
      <c r="T273" t="s">
        <v>64</v>
      </c>
      <c r="U273" t="s">
        <v>67</v>
      </c>
      <c r="V273" t="s">
        <v>61</v>
      </c>
      <c r="W273" t="s">
        <v>64</v>
      </c>
      <c r="X273" t="s">
        <v>68</v>
      </c>
    </row>
    <row r="274" spans="7:24" x14ac:dyDescent="0.15">
      <c r="G274" t="s">
        <v>70</v>
      </c>
      <c r="H274">
        <v>1</v>
      </c>
      <c r="I274" t="s">
        <v>32</v>
      </c>
      <c r="J274" t="s">
        <v>74</v>
      </c>
      <c r="K274" t="s">
        <v>72</v>
      </c>
      <c r="L274" t="s">
        <v>74</v>
      </c>
      <c r="M274" t="s">
        <v>61</v>
      </c>
      <c r="N274" t="s">
        <v>66</v>
      </c>
      <c r="O274" t="s">
        <v>68</v>
      </c>
      <c r="P274" t="s">
        <v>61</v>
      </c>
      <c r="Q274" t="s">
        <v>65</v>
      </c>
      <c r="R274" t="s">
        <v>68</v>
      </c>
      <c r="S274" t="s">
        <v>61</v>
      </c>
      <c r="T274" t="s">
        <v>64</v>
      </c>
      <c r="U274" t="s">
        <v>68</v>
      </c>
      <c r="V274" t="s">
        <v>61</v>
      </c>
      <c r="W274" t="s">
        <v>64</v>
      </c>
      <c r="X274" t="s">
        <v>69</v>
      </c>
    </row>
    <row r="275" spans="7:24" x14ac:dyDescent="0.15">
      <c r="G275" t="s">
        <v>70</v>
      </c>
      <c r="H275">
        <v>1</v>
      </c>
      <c r="I275" t="s">
        <v>33</v>
      </c>
      <c r="J275" t="s">
        <v>74</v>
      </c>
      <c r="K275" t="s">
        <v>74</v>
      </c>
      <c r="L275" t="s">
        <v>74</v>
      </c>
      <c r="M275" t="s">
        <v>61</v>
      </c>
      <c r="N275" t="s">
        <v>66</v>
      </c>
      <c r="O275" t="s">
        <v>68</v>
      </c>
      <c r="P275" t="s">
        <v>61</v>
      </c>
      <c r="Q275" t="s">
        <v>65</v>
      </c>
      <c r="R275" t="s">
        <v>68</v>
      </c>
      <c r="S275" t="s">
        <v>61</v>
      </c>
      <c r="T275" t="s">
        <v>65</v>
      </c>
      <c r="U275" t="s">
        <v>68</v>
      </c>
      <c r="V275" t="s">
        <v>61</v>
      </c>
      <c r="W275" t="s">
        <v>65</v>
      </c>
      <c r="X275" t="s">
        <v>69</v>
      </c>
    </row>
    <row r="276" spans="7:24" x14ac:dyDescent="0.15">
      <c r="G276" t="s">
        <v>70</v>
      </c>
      <c r="H276">
        <v>1</v>
      </c>
      <c r="I276" t="s">
        <v>34</v>
      </c>
      <c r="J276" t="s">
        <v>74</v>
      </c>
      <c r="K276" t="s">
        <v>72</v>
      </c>
      <c r="L276" t="s">
        <v>71</v>
      </c>
      <c r="M276" t="s">
        <v>61</v>
      </c>
      <c r="N276" t="s">
        <v>64</v>
      </c>
      <c r="O276" t="s">
        <v>69</v>
      </c>
      <c r="P276" t="s">
        <v>61</v>
      </c>
      <c r="Q276" t="s">
        <v>64</v>
      </c>
      <c r="R276" t="s">
        <v>68</v>
      </c>
      <c r="S276" t="s">
        <v>61</v>
      </c>
      <c r="T276" t="s">
        <v>64</v>
      </c>
      <c r="U276" t="s">
        <v>68</v>
      </c>
      <c r="V276" t="s">
        <v>62</v>
      </c>
      <c r="W276" t="s">
        <v>65</v>
      </c>
      <c r="X276" t="s">
        <v>69</v>
      </c>
    </row>
    <row r="277" spans="7:24" x14ac:dyDescent="0.15">
      <c r="G277" t="s">
        <v>70</v>
      </c>
      <c r="H277">
        <v>1</v>
      </c>
      <c r="I277" t="s">
        <v>35</v>
      </c>
      <c r="J277" t="s">
        <v>74</v>
      </c>
      <c r="K277" t="s">
        <v>72</v>
      </c>
      <c r="L277" t="s">
        <v>74</v>
      </c>
      <c r="M277" t="s">
        <v>61</v>
      </c>
      <c r="N277" t="s">
        <v>66</v>
      </c>
      <c r="O277" t="s">
        <v>68</v>
      </c>
      <c r="P277" t="s">
        <v>61</v>
      </c>
      <c r="Q277" t="s">
        <v>65</v>
      </c>
      <c r="R277" t="s">
        <v>68</v>
      </c>
      <c r="S277" t="s">
        <v>61</v>
      </c>
      <c r="T277" t="s">
        <v>64</v>
      </c>
      <c r="U277" t="s">
        <v>68</v>
      </c>
      <c r="V277" t="s">
        <v>61</v>
      </c>
      <c r="W277" t="s">
        <v>65</v>
      </c>
      <c r="X277" t="s">
        <v>68</v>
      </c>
    </row>
    <row r="278" spans="7:24" x14ac:dyDescent="0.15">
      <c r="G278" t="s">
        <v>70</v>
      </c>
      <c r="H278">
        <v>1</v>
      </c>
      <c r="I278" t="s">
        <v>36</v>
      </c>
      <c r="J278" t="s">
        <v>71</v>
      </c>
      <c r="K278" t="s">
        <v>74</v>
      </c>
      <c r="L278" t="s">
        <v>71</v>
      </c>
      <c r="M278" t="s">
        <v>62</v>
      </c>
      <c r="N278" t="s">
        <v>66</v>
      </c>
      <c r="O278" t="s">
        <v>69</v>
      </c>
      <c r="P278" t="s">
        <v>62</v>
      </c>
      <c r="Q278" t="s">
        <v>65</v>
      </c>
      <c r="R278" t="s">
        <v>69</v>
      </c>
      <c r="S278" t="s">
        <v>62</v>
      </c>
      <c r="T278" t="s">
        <v>64</v>
      </c>
      <c r="U278" t="s">
        <v>69</v>
      </c>
      <c r="V278" t="s">
        <v>62</v>
      </c>
      <c r="W278" t="s">
        <v>65</v>
      </c>
      <c r="X278" t="s">
        <v>69</v>
      </c>
    </row>
    <row r="279" spans="7:24" x14ac:dyDescent="0.15">
      <c r="G279" t="s">
        <v>70</v>
      </c>
      <c r="H279">
        <v>1</v>
      </c>
      <c r="I279" t="s">
        <v>37</v>
      </c>
      <c r="J279" t="s">
        <v>73</v>
      </c>
      <c r="K279" t="s">
        <v>74</v>
      </c>
      <c r="L279" t="s">
        <v>74</v>
      </c>
      <c r="M279" t="s">
        <v>61</v>
      </c>
      <c r="N279" t="s">
        <v>66</v>
      </c>
      <c r="O279" t="s">
        <v>68</v>
      </c>
      <c r="P279" t="s">
        <v>62</v>
      </c>
      <c r="Q279" t="s">
        <v>65</v>
      </c>
      <c r="R279" t="s">
        <v>69</v>
      </c>
      <c r="S279" t="s">
        <v>60</v>
      </c>
      <c r="T279" t="s">
        <v>65</v>
      </c>
      <c r="U279" t="s">
        <v>67</v>
      </c>
      <c r="V279" t="s">
        <v>61</v>
      </c>
      <c r="W279" t="s">
        <v>65</v>
      </c>
      <c r="X279" t="s">
        <v>68</v>
      </c>
    </row>
    <row r="280" spans="7:24" x14ac:dyDescent="0.15">
      <c r="G280" t="s">
        <v>70</v>
      </c>
      <c r="H280">
        <v>1</v>
      </c>
      <c r="I280" t="s">
        <v>38</v>
      </c>
      <c r="J280" t="s">
        <v>73</v>
      </c>
      <c r="K280" t="s">
        <v>74</v>
      </c>
      <c r="L280" t="s">
        <v>74</v>
      </c>
      <c r="M280" t="s">
        <v>63</v>
      </c>
      <c r="N280" t="s">
        <v>66</v>
      </c>
      <c r="O280" t="s">
        <v>68</v>
      </c>
      <c r="P280" t="s">
        <v>62</v>
      </c>
      <c r="Q280" t="s">
        <v>65</v>
      </c>
      <c r="R280" t="s">
        <v>69</v>
      </c>
      <c r="S280" t="s">
        <v>63</v>
      </c>
      <c r="T280" t="s">
        <v>65</v>
      </c>
      <c r="U280" t="s">
        <v>68</v>
      </c>
      <c r="V280" t="s">
        <v>62</v>
      </c>
      <c r="W280" t="s">
        <v>65</v>
      </c>
      <c r="X280" t="s">
        <v>69</v>
      </c>
    </row>
    <row r="281" spans="7:24" x14ac:dyDescent="0.15">
      <c r="G281" t="s">
        <v>70</v>
      </c>
      <c r="H281">
        <v>1</v>
      </c>
      <c r="I281" t="s">
        <v>39</v>
      </c>
      <c r="J281" t="s">
        <v>71</v>
      </c>
      <c r="K281" t="s">
        <v>74</v>
      </c>
      <c r="L281" t="s">
        <v>71</v>
      </c>
      <c r="M281" t="s">
        <v>62</v>
      </c>
      <c r="N281" t="s">
        <v>66</v>
      </c>
      <c r="O281" t="s">
        <v>69</v>
      </c>
      <c r="P281" t="s">
        <v>62</v>
      </c>
      <c r="Q281" t="s">
        <v>64</v>
      </c>
      <c r="R281" t="s">
        <v>69</v>
      </c>
      <c r="S281" t="s">
        <v>62</v>
      </c>
      <c r="T281" t="s">
        <v>64</v>
      </c>
      <c r="U281" t="s">
        <v>69</v>
      </c>
      <c r="V281" t="s">
        <v>62</v>
      </c>
      <c r="W281" t="s">
        <v>65</v>
      </c>
      <c r="X281" t="s">
        <v>69</v>
      </c>
    </row>
    <row r="282" spans="7:24" x14ac:dyDescent="0.15">
      <c r="G282" t="s">
        <v>70</v>
      </c>
      <c r="H282">
        <v>1</v>
      </c>
      <c r="I282" t="s">
        <v>40</v>
      </c>
      <c r="J282" t="s">
        <v>71</v>
      </c>
      <c r="K282" t="s">
        <v>74</v>
      </c>
      <c r="L282" t="s">
        <v>71</v>
      </c>
      <c r="M282" t="s">
        <v>62</v>
      </c>
      <c r="N282" t="s">
        <v>66</v>
      </c>
      <c r="O282" t="s">
        <v>69</v>
      </c>
      <c r="P282" t="s">
        <v>62</v>
      </c>
      <c r="Q282" t="s">
        <v>65</v>
      </c>
      <c r="R282" t="s">
        <v>69</v>
      </c>
      <c r="S282" t="s">
        <v>62</v>
      </c>
      <c r="T282" t="s">
        <v>65</v>
      </c>
      <c r="U282" t="s">
        <v>69</v>
      </c>
      <c r="V282" t="s">
        <v>62</v>
      </c>
      <c r="W282" t="s">
        <v>65</v>
      </c>
      <c r="X282" t="s">
        <v>69</v>
      </c>
    </row>
    <row r="283" spans="7:24" x14ac:dyDescent="0.15">
      <c r="G283" t="s">
        <v>70</v>
      </c>
      <c r="H283">
        <v>1</v>
      </c>
      <c r="I283" t="s">
        <v>41</v>
      </c>
      <c r="J283" t="s">
        <v>71</v>
      </c>
      <c r="K283" t="s">
        <v>74</v>
      </c>
      <c r="L283" t="s">
        <v>71</v>
      </c>
      <c r="M283" t="s">
        <v>63</v>
      </c>
      <c r="N283" t="s">
        <v>66</v>
      </c>
      <c r="O283" t="s">
        <v>68</v>
      </c>
      <c r="P283" t="s">
        <v>62</v>
      </c>
      <c r="Q283" t="s">
        <v>65</v>
      </c>
      <c r="R283" t="s">
        <v>69</v>
      </c>
      <c r="S283" t="s">
        <v>61</v>
      </c>
      <c r="T283" t="s">
        <v>65</v>
      </c>
      <c r="U283" t="s">
        <v>68</v>
      </c>
      <c r="V283" t="s">
        <v>62</v>
      </c>
      <c r="W283" t="s">
        <v>65</v>
      </c>
      <c r="X283" t="s">
        <v>69</v>
      </c>
    </row>
    <row r="284" spans="7:24" x14ac:dyDescent="0.15">
      <c r="G284" t="s">
        <v>70</v>
      </c>
      <c r="H284">
        <v>1</v>
      </c>
      <c r="I284" t="s">
        <v>42</v>
      </c>
      <c r="J284" t="s">
        <v>73</v>
      </c>
      <c r="K284" t="s">
        <v>72</v>
      </c>
      <c r="L284" t="s">
        <v>74</v>
      </c>
      <c r="M284" t="s">
        <v>63</v>
      </c>
      <c r="N284" t="s">
        <v>66</v>
      </c>
      <c r="O284" t="s">
        <v>68</v>
      </c>
      <c r="P284" t="s">
        <v>62</v>
      </c>
      <c r="Q284" t="s">
        <v>65</v>
      </c>
      <c r="R284" t="s">
        <v>69</v>
      </c>
      <c r="S284" t="s">
        <v>61</v>
      </c>
      <c r="T284" t="s">
        <v>64</v>
      </c>
      <c r="U284" t="s">
        <v>68</v>
      </c>
      <c r="V284" t="s">
        <v>62</v>
      </c>
      <c r="W284" t="s">
        <v>65</v>
      </c>
      <c r="X284" t="s">
        <v>69</v>
      </c>
    </row>
    <row r="285" spans="7:24" x14ac:dyDescent="0.15">
      <c r="G285" t="s">
        <v>70</v>
      </c>
      <c r="H285">
        <v>1</v>
      </c>
      <c r="I285" t="s">
        <v>43</v>
      </c>
      <c r="J285" t="s">
        <v>73</v>
      </c>
      <c r="K285" t="s">
        <v>72</v>
      </c>
      <c r="L285" t="s">
        <v>74</v>
      </c>
      <c r="M285" t="s">
        <v>61</v>
      </c>
      <c r="N285" t="s">
        <v>64</v>
      </c>
      <c r="O285" t="s">
        <v>68</v>
      </c>
      <c r="P285" t="s">
        <v>62</v>
      </c>
      <c r="Q285" t="s">
        <v>64</v>
      </c>
      <c r="R285" t="s">
        <v>69</v>
      </c>
      <c r="S285" t="s">
        <v>61</v>
      </c>
      <c r="T285" t="s">
        <v>64</v>
      </c>
      <c r="U285" t="s">
        <v>68</v>
      </c>
      <c r="V285" t="s">
        <v>62</v>
      </c>
      <c r="W285" t="s">
        <v>65</v>
      </c>
      <c r="X285" t="s">
        <v>69</v>
      </c>
    </row>
    <row r="286" spans="7:24" x14ac:dyDescent="0.15">
      <c r="G286" t="s">
        <v>70</v>
      </c>
      <c r="H286">
        <v>1</v>
      </c>
      <c r="I286" t="s">
        <v>44</v>
      </c>
      <c r="J286" t="s">
        <v>72</v>
      </c>
      <c r="K286" t="s">
        <v>72</v>
      </c>
      <c r="L286" t="s">
        <v>74</v>
      </c>
      <c r="M286" t="s">
        <v>60</v>
      </c>
      <c r="N286" t="s">
        <v>65</v>
      </c>
      <c r="O286" t="s">
        <v>68</v>
      </c>
      <c r="P286" t="s">
        <v>60</v>
      </c>
      <c r="Q286" t="s">
        <v>64</v>
      </c>
      <c r="R286" t="s">
        <v>67</v>
      </c>
      <c r="S286" t="s">
        <v>60</v>
      </c>
      <c r="T286" t="s">
        <v>64</v>
      </c>
      <c r="U286" t="s">
        <v>67</v>
      </c>
      <c r="V286" t="s">
        <v>61</v>
      </c>
      <c r="W286" t="s">
        <v>64</v>
      </c>
      <c r="X286" t="s">
        <v>68</v>
      </c>
    </row>
    <row r="287" spans="7:24" x14ac:dyDescent="0.15">
      <c r="G287" t="s">
        <v>70</v>
      </c>
      <c r="H287">
        <v>1</v>
      </c>
      <c r="I287" t="s">
        <v>45</v>
      </c>
      <c r="J287" t="s">
        <v>74</v>
      </c>
      <c r="K287" t="s">
        <v>74</v>
      </c>
      <c r="L287" t="s">
        <v>74</v>
      </c>
      <c r="M287" t="s">
        <v>61</v>
      </c>
      <c r="N287" t="s">
        <v>66</v>
      </c>
      <c r="O287" t="s">
        <v>69</v>
      </c>
      <c r="P287" t="s">
        <v>61</v>
      </c>
      <c r="Q287" t="s">
        <v>65</v>
      </c>
      <c r="R287" t="s">
        <v>68</v>
      </c>
      <c r="S287" t="s">
        <v>61</v>
      </c>
      <c r="T287" t="s">
        <v>65</v>
      </c>
      <c r="U287" t="s">
        <v>68</v>
      </c>
      <c r="V287" t="s">
        <v>61</v>
      </c>
      <c r="W287" t="s">
        <v>65</v>
      </c>
      <c r="X287" t="s">
        <v>69</v>
      </c>
    </row>
    <row r="288" spans="7:24" x14ac:dyDescent="0.15">
      <c r="G288" t="s">
        <v>70</v>
      </c>
      <c r="H288">
        <v>1</v>
      </c>
      <c r="I288" t="s">
        <v>46</v>
      </c>
      <c r="J288" t="s">
        <v>74</v>
      </c>
      <c r="K288" t="s">
        <v>74</v>
      </c>
      <c r="L288" t="s">
        <v>71</v>
      </c>
      <c r="M288" t="s">
        <v>62</v>
      </c>
      <c r="N288" t="s">
        <v>66</v>
      </c>
      <c r="O288" t="s">
        <v>69</v>
      </c>
      <c r="P288" t="s">
        <v>62</v>
      </c>
      <c r="Q288" t="s">
        <v>65</v>
      </c>
      <c r="R288" t="s">
        <v>69</v>
      </c>
      <c r="S288" t="s">
        <v>62</v>
      </c>
      <c r="T288" t="s">
        <v>65</v>
      </c>
      <c r="U288" t="s">
        <v>69</v>
      </c>
      <c r="V288" t="s">
        <v>62</v>
      </c>
      <c r="W288" t="s">
        <v>65</v>
      </c>
      <c r="X288" t="s">
        <v>69</v>
      </c>
    </row>
    <row r="289" spans="7:24" x14ac:dyDescent="0.15">
      <c r="G289" t="s">
        <v>70</v>
      </c>
      <c r="H289">
        <v>1</v>
      </c>
      <c r="I289" t="s">
        <v>47</v>
      </c>
      <c r="J289" t="s">
        <v>71</v>
      </c>
      <c r="K289" t="s">
        <v>74</v>
      </c>
      <c r="L289" t="s">
        <v>71</v>
      </c>
      <c r="M289" t="s">
        <v>63</v>
      </c>
      <c r="N289" t="s">
        <v>66</v>
      </c>
      <c r="O289" t="s">
        <v>68</v>
      </c>
      <c r="P289" t="s">
        <v>61</v>
      </c>
      <c r="Q289" t="s">
        <v>65</v>
      </c>
      <c r="R289" t="s">
        <v>69</v>
      </c>
      <c r="S289" t="s">
        <v>61</v>
      </c>
      <c r="T289" t="s">
        <v>65</v>
      </c>
      <c r="U289" t="s">
        <v>68</v>
      </c>
      <c r="V289" t="s">
        <v>61</v>
      </c>
      <c r="W289" t="s">
        <v>64</v>
      </c>
      <c r="X289" t="s">
        <v>69</v>
      </c>
    </row>
    <row r="290" spans="7:24" x14ac:dyDescent="0.15">
      <c r="G290" t="s">
        <v>70</v>
      </c>
      <c r="H290">
        <v>1</v>
      </c>
      <c r="I290" t="s">
        <v>48</v>
      </c>
      <c r="J290" t="s">
        <v>72</v>
      </c>
      <c r="K290" t="s">
        <v>74</v>
      </c>
      <c r="L290" t="s">
        <v>74</v>
      </c>
      <c r="M290" t="s">
        <v>60</v>
      </c>
      <c r="N290" t="s">
        <v>66</v>
      </c>
      <c r="O290" t="s">
        <v>68</v>
      </c>
      <c r="P290" t="s">
        <v>60</v>
      </c>
      <c r="Q290" t="s">
        <v>65</v>
      </c>
      <c r="R290" t="s">
        <v>68</v>
      </c>
      <c r="S290" t="s">
        <v>60</v>
      </c>
      <c r="T290" t="s">
        <v>65</v>
      </c>
      <c r="U290" t="s">
        <v>67</v>
      </c>
      <c r="V290" t="s">
        <v>60</v>
      </c>
      <c r="W290" t="s">
        <v>65</v>
      </c>
      <c r="X290" t="s">
        <v>68</v>
      </c>
    </row>
    <row r="291" spans="7:24" x14ac:dyDescent="0.15">
      <c r="G291" t="s">
        <v>70</v>
      </c>
      <c r="H291">
        <v>1</v>
      </c>
      <c r="I291" t="s">
        <v>49</v>
      </c>
      <c r="J291" t="s">
        <v>71</v>
      </c>
      <c r="K291" t="s">
        <v>71</v>
      </c>
      <c r="L291" t="s">
        <v>116</v>
      </c>
      <c r="M291" t="s">
        <v>62</v>
      </c>
      <c r="N291" t="s">
        <v>66</v>
      </c>
      <c r="O291" t="s">
        <v>69</v>
      </c>
      <c r="P291" t="s">
        <v>62</v>
      </c>
      <c r="Q291" t="s">
        <v>65</v>
      </c>
      <c r="R291" t="s">
        <v>69</v>
      </c>
      <c r="S291" t="s">
        <v>62</v>
      </c>
      <c r="T291" t="s">
        <v>65</v>
      </c>
      <c r="U291" t="s">
        <v>69</v>
      </c>
      <c r="V291" t="s">
        <v>62</v>
      </c>
      <c r="W291" t="s">
        <v>65</v>
      </c>
      <c r="X291" t="s">
        <v>69</v>
      </c>
    </row>
    <row r="292" spans="7:24" x14ac:dyDescent="0.15">
      <c r="G292" t="s">
        <v>70</v>
      </c>
      <c r="H292">
        <v>1</v>
      </c>
      <c r="I292" t="s">
        <v>50</v>
      </c>
      <c r="J292" t="s">
        <v>74</v>
      </c>
      <c r="K292" t="s">
        <v>74</v>
      </c>
      <c r="L292" t="s">
        <v>74</v>
      </c>
      <c r="M292" t="s">
        <v>60</v>
      </c>
      <c r="N292" t="s">
        <v>64</v>
      </c>
      <c r="O292" t="s">
        <v>67</v>
      </c>
      <c r="P292" t="s">
        <v>60</v>
      </c>
      <c r="Q292" t="s">
        <v>65</v>
      </c>
      <c r="R292" t="s">
        <v>68</v>
      </c>
      <c r="S292" t="s">
        <v>60</v>
      </c>
      <c r="T292" t="s">
        <v>64</v>
      </c>
      <c r="U292" t="s">
        <v>67</v>
      </c>
      <c r="V292" t="s">
        <v>60</v>
      </c>
      <c r="W292" t="s">
        <v>65</v>
      </c>
      <c r="X292" t="s">
        <v>68</v>
      </c>
    </row>
    <row r="293" spans="7:24" x14ac:dyDescent="0.15">
      <c r="G293" t="s">
        <v>70</v>
      </c>
      <c r="H293">
        <v>1</v>
      </c>
      <c r="I293" t="s">
        <v>51</v>
      </c>
      <c r="J293" t="s">
        <v>71</v>
      </c>
      <c r="K293" t="s">
        <v>74</v>
      </c>
      <c r="L293" t="s">
        <v>71</v>
      </c>
      <c r="M293" t="s">
        <v>62</v>
      </c>
      <c r="N293" t="s">
        <v>66</v>
      </c>
      <c r="O293" t="s">
        <v>69</v>
      </c>
      <c r="P293" t="s">
        <v>62</v>
      </c>
      <c r="Q293" t="s">
        <v>65</v>
      </c>
      <c r="R293" t="s">
        <v>69</v>
      </c>
      <c r="S293" t="s">
        <v>62</v>
      </c>
      <c r="T293" t="s">
        <v>65</v>
      </c>
      <c r="U293" t="s">
        <v>69</v>
      </c>
      <c r="V293" t="s">
        <v>62</v>
      </c>
      <c r="W293" t="s">
        <v>65</v>
      </c>
      <c r="X293" t="s">
        <v>69</v>
      </c>
    </row>
    <row r="294" spans="7:24" x14ac:dyDescent="0.15">
      <c r="G294" t="s">
        <v>70</v>
      </c>
      <c r="H294">
        <v>1</v>
      </c>
      <c r="I294" t="s">
        <v>52</v>
      </c>
      <c r="J294" t="s">
        <v>71</v>
      </c>
      <c r="K294" t="s">
        <v>74</v>
      </c>
      <c r="L294" t="s">
        <v>71</v>
      </c>
      <c r="M294" t="s">
        <v>62</v>
      </c>
      <c r="N294" t="s">
        <v>66</v>
      </c>
      <c r="O294" t="s">
        <v>69</v>
      </c>
      <c r="P294" t="s">
        <v>62</v>
      </c>
      <c r="Q294" t="s">
        <v>65</v>
      </c>
      <c r="R294" t="s">
        <v>69</v>
      </c>
      <c r="S294" t="s">
        <v>62</v>
      </c>
      <c r="T294" t="s">
        <v>65</v>
      </c>
      <c r="U294" t="s">
        <v>69</v>
      </c>
      <c r="V294" t="s">
        <v>62</v>
      </c>
      <c r="W294" t="s">
        <v>65</v>
      </c>
      <c r="X294" t="s">
        <v>69</v>
      </c>
    </row>
    <row r="295" spans="7:24" x14ac:dyDescent="0.15">
      <c r="G295" t="s">
        <v>70</v>
      </c>
      <c r="H295">
        <v>1</v>
      </c>
      <c r="I295" t="s">
        <v>53</v>
      </c>
      <c r="J295" t="s">
        <v>74</v>
      </c>
      <c r="K295" t="s">
        <v>74</v>
      </c>
      <c r="L295" t="s">
        <v>74</v>
      </c>
      <c r="M295" t="s">
        <v>61</v>
      </c>
      <c r="N295" t="s">
        <v>66</v>
      </c>
      <c r="O295" t="s">
        <v>68</v>
      </c>
      <c r="P295" t="s">
        <v>61</v>
      </c>
      <c r="Q295" t="s">
        <v>64</v>
      </c>
      <c r="R295" t="s">
        <v>68</v>
      </c>
      <c r="S295" t="s">
        <v>60</v>
      </c>
      <c r="T295" t="s">
        <v>64</v>
      </c>
      <c r="U295" t="s">
        <v>67</v>
      </c>
      <c r="V295" t="s">
        <v>60</v>
      </c>
      <c r="W295" t="s">
        <v>65</v>
      </c>
      <c r="X295" t="s">
        <v>68</v>
      </c>
    </row>
    <row r="296" spans="7:24" x14ac:dyDescent="0.15">
      <c r="G296" t="s">
        <v>70</v>
      </c>
      <c r="H296">
        <v>1</v>
      </c>
      <c r="I296" t="s">
        <v>54</v>
      </c>
      <c r="J296" t="s">
        <v>74</v>
      </c>
      <c r="K296" t="s">
        <v>72</v>
      </c>
      <c r="L296" t="s">
        <v>74</v>
      </c>
      <c r="M296" t="s">
        <v>61</v>
      </c>
      <c r="N296" t="s">
        <v>64</v>
      </c>
      <c r="O296" t="s">
        <v>68</v>
      </c>
      <c r="P296" t="s">
        <v>61</v>
      </c>
      <c r="Q296" t="s">
        <v>64</v>
      </c>
      <c r="R296" t="s">
        <v>68</v>
      </c>
      <c r="S296" t="s">
        <v>61</v>
      </c>
      <c r="T296" t="s">
        <v>64</v>
      </c>
      <c r="U296" t="s">
        <v>68</v>
      </c>
      <c r="V296" t="s">
        <v>60</v>
      </c>
      <c r="W296" t="s">
        <v>64</v>
      </c>
      <c r="X296" t="s">
        <v>67</v>
      </c>
    </row>
    <row r="297" spans="7:24" x14ac:dyDescent="0.15">
      <c r="G297" t="s">
        <v>70</v>
      </c>
      <c r="H297">
        <v>1</v>
      </c>
      <c r="I297" t="s">
        <v>55</v>
      </c>
      <c r="J297" t="s">
        <v>73</v>
      </c>
      <c r="K297" t="s">
        <v>72</v>
      </c>
      <c r="L297" t="s">
        <v>74</v>
      </c>
      <c r="M297" t="s">
        <v>62</v>
      </c>
      <c r="N297" t="s">
        <v>66</v>
      </c>
      <c r="O297" t="s">
        <v>69</v>
      </c>
      <c r="P297" t="s">
        <v>61</v>
      </c>
      <c r="Q297" t="s">
        <v>64</v>
      </c>
      <c r="R297" t="s">
        <v>68</v>
      </c>
      <c r="S297" t="s">
        <v>60</v>
      </c>
      <c r="T297" t="s">
        <v>64</v>
      </c>
      <c r="U297" t="s">
        <v>67</v>
      </c>
      <c r="V297" t="s">
        <v>60</v>
      </c>
      <c r="W297" t="s">
        <v>64</v>
      </c>
      <c r="X297" t="s">
        <v>67</v>
      </c>
    </row>
    <row r="298" spans="7:24" x14ac:dyDescent="0.15">
      <c r="G298" t="s">
        <v>70</v>
      </c>
      <c r="H298">
        <v>1</v>
      </c>
      <c r="I298" t="s">
        <v>56</v>
      </c>
      <c r="J298" t="s">
        <v>73</v>
      </c>
      <c r="K298" t="s">
        <v>74</v>
      </c>
      <c r="L298" t="s">
        <v>74</v>
      </c>
      <c r="M298" t="s">
        <v>62</v>
      </c>
      <c r="N298" t="s">
        <v>66</v>
      </c>
      <c r="O298" t="s">
        <v>69</v>
      </c>
      <c r="P298" t="s">
        <v>62</v>
      </c>
      <c r="Q298" t="s">
        <v>65</v>
      </c>
      <c r="R298" t="s">
        <v>69</v>
      </c>
      <c r="S298" t="s">
        <v>61</v>
      </c>
      <c r="T298" t="s">
        <v>65</v>
      </c>
      <c r="U298" t="s">
        <v>68</v>
      </c>
      <c r="V298" t="s">
        <v>62</v>
      </c>
      <c r="W298" t="s">
        <v>65</v>
      </c>
      <c r="X298" t="s">
        <v>69</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result</vt:lpstr>
      <vt:lpstr>detail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Hideyuki Shibuki</dc:creator>
  <cp:lastModifiedBy>shib</cp:lastModifiedBy>
  <dcterms:created xsi:type="dcterms:W3CDTF">2018-08-19T09:53:06Z</dcterms:created>
  <dcterms:modified xsi:type="dcterms:W3CDTF">2018-08-26T09:51:24Z</dcterms:modified>
</cp:coreProperties>
</file>